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dev\projects\RothIRAHub\worktrees\arizona-cleared-release-2026-10-04\roth-ira-south-carolina\"/>
    </mc:Choice>
  </mc:AlternateContent>
  <xr:revisionPtr revIDLastSave="0" documentId="13_ncr:1_{2E040D98-F993-490A-A251-11A0D04204A7}" xr6:coauthVersionLast="47" xr6:coauthVersionMax="47" xr10:uidLastSave="{00000000-0000-0000-0000-000000000000}"/>
  <bookViews>
    <workbookView xWindow="-110" yWindow="-110" windowWidth="25820" windowHeight="15500" xr2:uid="{00000000-000D-0000-FFFF-FFFF00000000}"/>
  </bookViews>
  <sheets>
    <sheet name="Conversion" sheetId="1" r:id="rId1"/>
    <sheet name="Rules" sheetId="2" r:id="rId2"/>
    <sheet name="Sourc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1" l="1"/>
  <c r="C23" i="1"/>
  <c r="D20" i="1"/>
  <c r="C20" i="1"/>
  <c r="D19" i="1"/>
  <c r="C19" i="1"/>
  <c r="C13" i="1"/>
  <c r="D21" i="1" l="1"/>
  <c r="D22" i="1" s="1"/>
  <c r="D24" i="1" s="1"/>
  <c r="D25" i="1" s="1"/>
  <c r="C21" i="1"/>
  <c r="C22" i="1" s="1"/>
  <c r="C16" i="1" l="1"/>
  <c r="C24" i="1"/>
  <c r="C25" i="1" s="1"/>
  <c r="C15" i="1" s="1"/>
</calcChain>
</file>

<file path=xl/sharedStrings.xml><?xml version="1.0" encoding="utf-8"?>
<sst xmlns="http://schemas.openxmlformats.org/spreadsheetml/2006/main" count="586" uniqueCount="446">
  <si>
    <t>South Carolina: the 2026 conversion example</t>
  </si>
  <si>
    <t>Full-year residents only; dollar inputs may have at most two decimal places. Enter the correctly determined taxable conversion amount. Other state deductions stay fixed; eligibility, IRA basis, credits, federal tax and benefit changes are not calculated.</t>
  </si>
  <si>
    <t>Editable assumptions</t>
  </si>
  <si>
    <t>Amount / selection</t>
  </si>
  <si>
    <t>Federal AGI before the conversion</t>
  </si>
  <si>
    <t>Taxable conversion added to federal AGI</t>
  </si>
  <si>
    <t>Other already-qualified state deductions (fixed)</t>
  </si>
  <si>
    <t>Federal filing status</t>
  </si>
  <si>
    <t>Single / MFS</t>
  </si>
  <si>
    <t>Input check</t>
  </si>
  <si>
    <t>Added state tax in this limited example</t>
  </si>
  <si>
    <t>SCIAD lost because federal AGI rises</t>
  </si>
  <si>
    <t>How the result is calculated</t>
  </si>
  <si>
    <t>Before</t>
  </si>
  <si>
    <t>After</t>
  </si>
  <si>
    <t>Federal AGI</t>
  </si>
  <si>
    <t>Maximum SCIAD for filing status</t>
  </si>
  <si>
    <t>SCIAD reduction (rounded down to $10)</t>
  </si>
  <si>
    <t>SCIAD remaining</t>
  </si>
  <si>
    <t>Other fixed deductions</t>
  </si>
  <si>
    <t>SC taxable income in this example</t>
  </si>
  <si>
    <t>SC tax before return rounding</t>
  </si>
  <si>
    <t>Default: a single filer under 65 has already used a $3,000 deduction on a separate eligible pension. Do not add SCIAD into the yellow deductions input or assume the conversion creates a new allowance.</t>
  </si>
  <si>
    <t>Reuse with attribution to RothIRAHub and a link to this guide: https://www.rothirahub.com/roth-ira-south-carolina/
Reuse terms: https://www.rothirahub.com/about/terms-of-service/
Government materials retain their own terms.</t>
  </si>
  <si>
    <t>This is not a complete state return or a personal conversion recommendation. It does not determine retirement/military/senior deductions, account basis, move-year allocations, tax credits, taxable Social Security, Medicare costs, other benefits or payments already made. Results show arithmetic before whole-dollar tax-return rounding. Education—not personal tax or legal advice.</t>
  </si>
  <si>
    <t>South Carolina: fixed 2026 rules</t>
  </si>
  <si>
    <t>SCIAD means South Carolina Income Adjusted Deduction. These are fixed 2026 rules; yellow entries on Conversion are hypothetical assumptions. A source check date is not a promise that future-year rules are unchanged.</t>
  </si>
  <si>
    <t>Filing status</t>
  </si>
  <si>
    <t>SCIAD maximum</t>
  </si>
  <si>
    <t>Phaseout starts</t>
  </si>
  <si>
    <t>Phaseout width</t>
  </si>
  <si>
    <t>Primary source</t>
  </si>
  <si>
    <t>https://www.scstatehouse.gov/sess126_2025-2026/bills/4216.htm</t>
  </si>
  <si>
    <t>Head of household</t>
  </si>
  <si>
    <t>Joint / qualifying surviving spouse</t>
  </si>
  <si>
    <t>Rate / rounding rule</t>
  </si>
  <si>
    <t>Value</t>
  </si>
  <si>
    <t>Source reference</t>
  </si>
  <si>
    <t>Checked</t>
  </si>
  <si>
    <t>Taxable-income bracket boundary</t>
  </si>
  <si>
    <t>tax-2026-brackets</t>
  </si>
  <si>
    <t>2026-10-10</t>
  </si>
  <si>
    <t>Rate below boundary</t>
  </si>
  <si>
    <t>Rate at/above boundary</t>
  </si>
  <si>
    <t>Offset in upper bracket</t>
  </si>
  <si>
    <t>Round deduction REDUCTION down by</t>
  </si>
  <si>
    <t>tax-sciad-rounding</t>
  </si>
  <si>
    <t>Rate: 1.99% below $30,000 of SC taxable income; otherwise 5.21% × SC taxable income minus $966. SCIAD reduction is rounded down in $10 increments. The phaseout ends at start plus width. These rules do not establish eligibility for other state deductions.</t>
  </si>
  <si>
    <t>The article’s three $11,000 illustrations start at federal AGI $20,000, $60,000 and $100,000; each keeps an already-used $3,000 qualifying-pension deduction fixed. Expected added state tax: $218.90, $729.40 and $573.10 before whole-dollar return rounding. Change only AGI in the first sheet to reproduce them.</t>
  </si>
  <si>
    <t>South Carolina: checked source reference</t>
  </si>
  <si>
    <t>Read the applicable year separately from the check date. Unresolved tax answers are not filled with zero. This reference is educational, not a determination of your eligibility.</t>
  </si>
  <si>
    <t>Reference</t>
  </si>
  <si>
    <t>Subject</t>
  </si>
  <si>
    <t>Explanation</t>
  </si>
  <si>
    <t>Applicable year</t>
  </si>
  <si>
    <t>Authority</t>
  </si>
  <si>
    <t>Source URL</t>
  </si>
  <si>
    <t>Additional source URLs</t>
  </si>
  <si>
    <t>tax-2026-reform-effective</t>
  </si>
  <si>
    <t>South Carolina starts with federal adjusted gross income for the 2026 tax year.</t>
  </si>
  <si>
    <t>Act 110, approved March 30, 2026, applies to tax years beginning after 2025. It replaces the former federal-taxable-income starting point. Federal standard and itemized deductions, and specified below-AGI deductions, do not automatically enter the new state calculation. State adjustments and deductions still apply. The pre-reform estimated-tax worksheet is not current rate authority.</t>
  </si>
  <si>
    <t>2026</t>
  </si>
  <si>
    <t>2026 Act 110 (H4216), sections 2 and 8 and approval line; fetched 2026-10-10</t>
  </si>
  <si>
    <t>https://www.scstatehouse.gov/sess126_2025-2026/bills/4216.htm | https://dor.sc.gov/sites/dor/files/policies/IL26-20.pdf | https://dor.sc.gov/sites/dor/files/policies/IL26-23.pdf</t>
  </si>
  <si>
    <t>2026 state taxable income: 1.99% below $30,000; otherwise 5.21% times income minus $966.</t>
  </si>
  <si>
    <t>Both formulas produce $597 at $30,000. Apply the rates to South Carolina taxable income, not automatically to the gross conversion. The illustrations floor taxable income at zero and calculate before tax-return whole-dollar rounding. Future conditional rate reductions are not projected.</t>
  </si>
  <si>
    <t>2026 Act 110 section 1, amended 12-6-510(C)(1); fetched 2026-10-10</t>
  </si>
  <si>
    <t>https://dor.sc.gov/sites/dor/files/policies/IL26-20.pdf</t>
  </si>
  <si>
    <t>tax-sciad-single</t>
  </si>
  <si>
    <t>Single or married filing separately: maximum SCIAD $15,000; phaseout from $40,000 to $95,000 of federal AGI.</t>
  </si>
  <si>
    <t>For a full-year resident, the reduction is $15,000 times the fraction of the $55,000 phaseout range used, bounded between zero and one. Round the reduction down to a $10 multiple, then subtract it from $15,000. There is no deduction at $95,000. This is a deduction per return, not a credit or an allowance per account.</t>
  </si>
  <si>
    <t>2026 Act 110 section 3, 12-6-1140(15)(a)(i), (b)(i), (b)(iv), (c); fetched 2026-10-10</t>
  </si>
  <si>
    <t>tax-sciad-hoh</t>
  </si>
  <si>
    <t>Head of household: maximum SCIAD $22,500; phaseout from $60,000 to $142,500 of federal AGI.</t>
  </si>
  <si>
    <t>For a full-year resident, the reduction is $22,500 times the fraction of the $82,500 phaseout range used, bounded between zero and one. Round the reduction down to a $10 multiple. There is no deduction at $142,500. Nonresident allocation is separate.</t>
  </si>
  <si>
    <t>2026 Act 110 section 3, 12-6-1140(15)(a)(ii), (b)(ii), (b)(iv), (c); fetched 2026-10-10</t>
  </si>
  <si>
    <t>tax-sciad-joint</t>
  </si>
  <si>
    <t>Joint or qualifying surviving spouse: maximum SCIAD $30,000; phaseout from $80,000 to $190,000 of federal AGI.</t>
  </si>
  <si>
    <t>For a full-year resident, the reduction is $30,000 times the fraction of the $110,000 phaseout range used, bounded between zero and one. Round the reduction down to a $10 multiple. There is no deduction at $190,000. The joint amount is not doubled; qualifying-surviving-spouse filing status does not cover every widowed person.</t>
  </si>
  <si>
    <t>2026 Act 110 section 3, 12-6-1140(15)(a)(iii), (b)(iii), (b)(iv), (c); fetched 2026-10-10</t>
  </si>
  <si>
    <t>Round the SCIAD reduction down to a multiple of $10—not the remaining deduction.</t>
  </si>
  <si>
    <t>For a single full-year resident at $60,000 federal AGI, the $5,454.545… raw reduction becomes $5,450, leaving $9,550. At $71,000, the $8,454.545… reduction becomes $8,450, leaving $6,550. The loss of deduction can make a conversion's incremental cost exceed the top rate applied to the conversion alone; it is not another statutory bracket.</t>
  </si>
  <si>
    <t>2026 Act 110 section 3(c); fetched 2026-10-10</t>
  </si>
  <si>
    <t>tax-roth-contribution-withdrawal-conversion</t>
  </si>
  <si>
    <t>Regular contributions, qualified withdrawals and taxable conversions have different tax rules.</t>
  </si>
  <si>
    <t>Regular Roth IRA contributions are not federally deductible. Qualified Roth distributions are excluded from federal income. A conversion's taxable portion increases federal AGI, South Carolina's 2026 starting point, before state adjustments. Federal IRA basis can make the taxable amount smaller than the gross transfer. Properly converted amounts are not themselves subject to the federal 10% early-distribution tax; withheld or unconverted amounts and later withdrawals need separate review. Retirement-deduction and prior-state tax-credit eligibility are not determined by these federal rules alone.</t>
  </si>
  <si>
    <t>2026 state; current federal Roth framework</t>
  </si>
  <si>
    <t>IRS Topic 309, current page; fetched 2026-10-10</t>
  </si>
  <si>
    <t>https://www.irs.gov/taxtopics/tc309</t>
  </si>
  <si>
    <t>https://www.irs.gov/publications/p590a | https://www.irs.gov/publications/p590a | https://dor.sc.gov/sites/dor/files/policies/IL26-20.pdf</t>
  </si>
  <si>
    <t>tax-retirement-deduction</t>
  </si>
  <si>
    <t>Qualifying original-owner retirement income: up to $3,000 before age 65, or $10,000 beginning in the year the owner turns 65.</t>
  </si>
  <si>
    <t>Section 12-6-1170(A) requires otherwise-taxable retirement income not subject to a premature-distribution penalty from listed plans, including sections 401, 403, 408 and 457 and public plans. It is an annual taxpayer allowance across qualifying accounts, not per IRA. No universal age-59½ minimum governs every eligible payment. Nonspouse inherited-account payments do not receive this owner allowance; military and surviving-spouse rules are separate. This reference does not decide a particular conversion's eligibility.</t>
  </si>
  <si>
    <t>SC Code 12-6-1170(A)(1)-(3), current compilation; fetched 2026-10-10</t>
  </si>
  <si>
    <t>https://www.scstatehouse.gov/code/t12c006.php</t>
  </si>
  <si>
    <t>https://dor.sc.gov/sites/dor/files/policies/RR22-11.pdf | https://www.scstatehouse.gov/sess126_2025-2026/bills/207.htm</t>
  </si>
  <si>
    <t>tax-age65-interaction</t>
  </si>
  <si>
    <t>The resident age-65 deduction is up to $15,000, reduced by the taxpayer's own retirement-income deduction.</t>
  </si>
  <si>
    <t>Eligibility begins in the year the resident turns 65. The joint-return general ceiling is $15,000 with one qualifying spouse and $30,000 with two, before offsets. Surviving-spouse amounts have exceptions, and military retirement deductions can reduce ordinary allowances. In the ordinary owner example, a $10,000 retirement deduction leaves at most $5,000 of that person's general age deduction. This does not impose a $15,000 ceiling on every one-senior married return: a younger spouse may have a separate retirement allowance. These deductions are not refundable credits.</t>
  </si>
  <si>
    <t>SC Code 12-6-1170(B),(C); fetched 2026-10-10</t>
  </si>
  <si>
    <t>https://dor.sc.gov/sites/dor/files/policies/RR22-11.pdf</t>
  </si>
  <si>
    <t>tax-early-distribution-state</t>
  </si>
  <si>
    <t>South Carolina does not adopt the federal section 72(t) early-distribution additional tax.</t>
  </si>
  <si>
    <t>That exclusion does not eliminate ordinary state income tax on a taxable withdrawal, federal additional tax, or state late-filing/payment penalties. Federal Roth ordering and qualification rules still matter. The historical CARES Act relief discussed in RR21-12 is not a current general withdrawal exception.</t>
  </si>
  <si>
    <t>SC Code 12-6-50(5), sections specifically not adopted; fetched 2026-10-10</t>
  </si>
  <si>
    <t>https://dor.sc.gov/sites/dor/files/policies/RR21-12.pdf</t>
  </si>
  <si>
    <t>tax-sciad-conversion-illustrations</t>
  </si>
  <si>
    <t>The same fully taxable $11,000 conversion adds $218.90, $729.40 or $573.10 in three limited illustrations.</t>
  </si>
  <si>
    <t>Each is a single full-year resident under 65 with an existing qualifying pension using the full $3,000 retirement deduction, already included in stated federal AGI. Starting AGI is $20,000, $60,000 or $100,000. SCIAD before/after is $15,000/$15,000, $9,550/$6,550 or $0/$0. State taxable income before/after is $2,000/$13,000, $47,450/$61,450 or $97,000/$108,000. Exact tax before/after is $39.80/$258.70, $1,506.145/$2,235.545 or $4,087.70/$4,660.80. Subtract before whole-dollar return rounding. No extra conversion deduction, basis, prior-state credit, other adjustments, federal tax, Social Security or benefit effects are modeled. These are not complete returns or comparable interstate scenarios.</t>
  </si>
  <si>
    <t>2026 hypothetical illustrations</t>
  </si>
  <si>
    <t>2026 Act 110 sections 1 and 3; source formulas, not source-provided examples; fetched 2026-10-10</t>
  </si>
  <si>
    <t>tax-state-withholding-agreement</t>
  </si>
  <si>
    <t>South Carolina permits withholding agreements for certain otherwise uncovered payments; confirm custodian support.</t>
  </si>
  <si>
    <t>Section 12-8-600 covers agreements for payments outside other mandatory categories that are includable in state gross income. Agency rules and tables govern the amount. Not every custodian necessarily supports an election, and there is no universal minimum rate asserted here. This is separate from federal qualified-plan 20% rollover withholding. Zero withholding is not zero tax.</t>
  </si>
  <si>
    <t>SC Code 12-8-600(A),(B); fetched 2026-10-10</t>
  </si>
  <si>
    <t>https://www.scstatehouse.gov/code/t12c008.php</t>
  </si>
  <si>
    <t>tax-estimated-payment-dates</t>
  </si>
  <si>
    <t>Standard calendar-year 2026 estimated-payment dates: April 15, June 15, September 15 and January 15, 2027.</t>
  </si>
  <si>
    <t>Later-start and annualized-income rules may affect installments. A late conversion does not automatically excuse earlier underpayments. Special relief and fiscal-year cases are outside this illustration. The SC1040ES worksheet was revised before Act 110; its payment dates do not make its old tax computation current.</t>
  </si>
  <si>
    <t>2026 estimated installments</t>
  </si>
  <si>
    <t>SC Code 12-6-3910(A)(3)(a), noncorporate calendar-year taxpayers; fetched 2026-10-10</t>
  </si>
  <si>
    <t>https://dor.sc.gov/sites/dor/files/forms/SC1040ES_2026.pdf | https://dor.sc.gov/news/estimated-income-tax-payments-due-september-15-read-information-letter-26-20-first</t>
  </si>
  <si>
    <t>tax-estimated-safe-harbor</t>
  </si>
  <si>
    <t>Required annual payments generally use the lesser of 90% of current tax or 100% of qualifying prior tax, increased to 110% above the applicable income threshold.</t>
  </si>
  <si>
    <t>The prior-year method requires a filed South Carolina return covering 12 months. The 110% rule applies when prior-year AGI, with South Carolina adjustments, exceeds $150,000—or $75,000 when filing married separately in the payment year. The increase is not triggered at the threshold itself. Installment timing still matters; a year-end total does not erase earlier shortfalls. Exceptions and annualized-income rules require their own review. The state generally requires estimates for an expected balance of $100 or more, subject to exceptions. The MFS rule is shown in the 2025 SC2210 and incorporated statute; no final 2026 form-line instructions are claimed. Use Act 110 for the 2026 tax calculation.</t>
  </si>
  <si>
    <t>2026 estimatedtax</t>
  </si>
  <si>
    <t>SC Code 12-6-3910(A), adoption of IRC 6654 with state modifications; fetched 2026-10-10</t>
  </si>
  <si>
    <t>https://dor.sc.gov/sites/dor/files/forms/SC2210_2025.pdf | https://dor.sc.gov/iit/prepare-you-file/iit-faqs | https://www.irs.gov/instructions/i2210 | https://dor.sc.gov/sites/dor/files/forms/SC1040ES_2026.pdf</t>
  </si>
  <si>
    <t>tax-local-income-layer-currentness</t>
  </si>
  <si>
    <t>Official statewide sources support no separate local personal income tax on a personal IRA conversion.</t>
  </si>
  <si>
    <t>This is a medium-confidence combined-source inference: the undated, currently available Department of Commerce page says there is no local income tax, and SCDOR RR09-10 expressly states the absence of local income-based taxes. The ruling dates to July 17, 2009; Commerce's page is business-oriented. This is not a new conversion-specific ruling and does not cover property, sales, business-license or gross-receipts taxes and fees.</t>
  </si>
  <si>
    <t>2009 source;2026currentnessunresolved</t>
  </si>
  <si>
    <t>South Carolina Department of Commerce, live statewide Incentives &amp; Taxes page; publication date not stated; fetched 2026-10-10</t>
  </si>
  <si>
    <t>https://www.sccommerce.com/why-sc/incentives-taxes</t>
  </si>
  <si>
    <t>https://dor.sc.gov/sites/dor/files/policies/RR09-10.pdf | https://www.scstatehouse.gov/code/t06c001.php</t>
  </si>
  <si>
    <t>programs-future-scholar-contribution-deduction</t>
  </si>
  <si>
    <t>Eligible Future Scholar 529 contributions can reduce South Carolina taxable income.</t>
  </si>
  <si>
    <t>The deduction is available to residents and nonresidents required to file a South Carolina return, subject to the plan's maximum permitted contributions. It is not a dollar-for-dollar tax credit or a deduction for every state's 529 plan. An eligible incoming transfer cannot produce a second deduction for contributions already deducted in South Carolina.</t>
  </si>
  <si>
    <t>2026; continuing statutory rule checked 2026-10-10</t>
  </si>
  <si>
    <t>S.C. Code §59-2-80(D), first paragraph</t>
  </si>
  <si>
    <t>https://www.scstatehouse.gov/code/t59c002.php</t>
  </si>
  <si>
    <t>https://futurescholar.com/resources/common-questions/</t>
  </si>
  <si>
    <t>programs-future-scholar-deduction-election-window</t>
  </si>
  <si>
    <t>Eligible Future Scholar contributions made after year-end can qualify for the previous year's state deduction.</t>
  </si>
  <si>
    <t>The contribution window ends on April 15 of the following year or the state return's due date without extensions, whichever is later. For a 2026 deduction, that means comparing April 15, 2027 with the unextended state-return due date. A filing extension does not extend this window, and one contribution cannot be deducted twice.</t>
  </si>
  <si>
    <t>2026 contributions and the following-year statutory election window</t>
  </si>
  <si>
    <t>S.C. Code §59-2-80(D), final paragraph</t>
  </si>
  <si>
    <t>programs-future-scholar-nonqualified-recapture</t>
  </si>
  <si>
    <t>A nonqualified Future Scholar withdrawal can bring both earnings and previously deducted contributions into the state tax calculation.</t>
  </si>
  <si>
    <t>For a South Carolina resident recipient, nonqualified earnings are included in withdrawal-year income. Withdrawn contributions are also recaptured to the extent they were previously deducted in South Carolina. This is different from the treatment of a qualifying 529-to-Roth rollover; federal additional taxes are a separate issue.</t>
  </si>
  <si>
    <t>S.C. Code §59-2-80(C)</t>
  </si>
  <si>
    <t>https://dor.sc.gov/income-tax-future-scholar-south-carolinas-529-college-savings-plan-529-plan-rollover-roth-ira</t>
  </si>
  <si>
    <t>programs-future-scholar-qualified-roth-rollover-sc-tax</t>
  </si>
  <si>
    <t>Qualifying Future Scholar rollovers to the beneficiary's Roth IRA are excluded from South Carolina income tax beginning in 2024.</t>
  </si>
  <si>
    <t>SCDOR's April 11, 2024 Information Letter 24-4 treats eligible rollovers as qualified withdrawals. Together with the state statute, that treatment also avoids recapture of previously deducted contributions under the nonqualified-withdrawal rule. The letter is explanatory guidance, not binding precedent. This does not exempt ordinary IRA conversions or transfers that fail the rollover requirements.</t>
  </si>
  <si>
    <t>Tax years 2024 onward, including 2026</t>
  </si>
  <si>
    <t>SCDOR IL24-4, April 11, 2024, printed page 3, SC income-tax implications</t>
  </si>
  <si>
    <t>programs-future-scholar-roth-rollover-gates</t>
  </si>
  <si>
    <t>A Future Scholar-to-Roth rollover has a $35,000 lifetime ceiling and several separate eligibility limits.</t>
  </si>
  <si>
    <t>The transfer must go directly to the beneficiary's own Roth IRA from a 529 account maintained for at least 15 years. Contributions made during the preceding five years, and their earnings, are excluded. The amount is also limited by the beneficiary's earned income and annual IRA contribution room after other IRA contributions. These conditions prevent an immediate deduction-and-rollover shortcut. Whether a beneficiary change restarts the 15-year period is not resolved here.</t>
  </si>
  <si>
    <t>2026 transaction; currently linked form revision December 2024</t>
  </si>
  <si>
    <t>Future Scholar 529-to-Roth Rollover Form, revision 12/24, page 1 limitations</t>
  </si>
  <si>
    <t>https://futurescholar.com/media/xt3oxny4/13-529-to-roth-ira-rollover-form.pdf</t>
  </si>
  <si>
    <t>programs-homestead-base-eligibility-and-income</t>
  </si>
  <si>
    <t>The base homestead exemption covers $50,000 of qualifying home value, not $50,000 of tax.</t>
  </si>
  <si>
    <t>The senior route requires age 65 by the preceding December 31, at least one year of South Carolina residency, a qualifying permanent home and ownership interest, and a county application. Disability, blindness and spousal rules also exist; partial ownership can limit relief. The base exemption has no household-income ceiling, so conversion income alone is not an identified disqualifier for this exemption. This is not a guarantee of the total relief for a particular homeowner or eligibility for other benefits.</t>
  </si>
  <si>
    <t>2026 statutory base; separate temporary 2026 supplement recorded in another cell</t>
  </si>
  <si>
    <t>S.C. Code §12-37-250(A)(1), (A)(5), (J)</t>
  </si>
  <si>
    <t>https://www.scstatehouse.gov/code/t12c037.php</t>
  </si>
  <si>
    <t>https://www.dor.sc.gov/property/property-tax-exemptions</t>
  </si>
  <si>
    <t>programs-homestead-s768-proposal-not-current-benefit</t>
  </si>
  <si>
    <t>S.768 is a homestead-expansion proposal, not an available benefit.</t>
  </si>
  <si>
    <t>The official record checked October 10, 2026 shows referral to House Ways and Means on February 24, without enactment. The February 19 Senate-passed text proposes alternative $150,000 and $75,000 tiers with prior-eligibility or residency and return-filing conditions. Its title describes an older version. These proposed amounts are not current exemptions, and this bill does not settle eligibility under the separate 2026 budget provision.</t>
  </si>
  <si>
    <t>2025-2026 legislative session; proposal status checked 2026-10-10</t>
  </si>
  <si>
    <t>S768 current history and February 19 Senate-passed body, proposed §12-37-253(B)–(C)</t>
  </si>
  <si>
    <t>https://www.scstatehouse.gov/sess126_2025-2026/bills/768.htm</t>
  </si>
  <si>
    <t>programs-public-deferred-comp-roth-wrappers</t>
  </si>
  <si>
    <t>South Carolina Deferred Comp offers Roth 401(k) and Roth 457(b) options when the employer participates.</t>
  </si>
  <si>
    <t>PEBA describes pretax and Roth contribution choices for most eligible South Carolina Retirement Systems members, including State ORP participants. Availability depends on the employer. These are supplemental workplace accounts, not Roth IRAs; their availability does not establish a private-sector state IRA program, permission for an in-plan conversion or a special state withdrawal exemption.</t>
  </si>
  <si>
    <t>Program availability checked 2026-10-10</t>
  </si>
  <si>
    <t>S.C. PEBA Deferred Compensation Program, opening paragraph and Choice bullet</t>
  </si>
  <si>
    <t>https://www.peba.sc.gov/deferred-comp</t>
  </si>
  <si>
    <t>programs-university-roth-403b-availability</t>
  </si>
  <si>
    <t>The University of South Carolina and Clemson have identified Roth 403(b) options.</t>
  </si>
  <si>
    <t>TIAA's University of South Carolina 403(b) plan page lists Roth contributions. Clemson lists Roth 403(b), Roth 401(k) and Roth 457(b) options for eligible employees, excluding student workers. Access remains subject to the particular plan and employer's eligibility rules. These supplemental accounts do not turn the SCRS pension or State ORP into a Roth IRA, and the same options are not guaranteed at every public employer.</t>
  </si>
  <si>
    <t>Named-plan availability checked 2026-10-10</t>
  </si>
  <si>
    <t>TIAA UNIVERSITY OF SOUTH CAROLINA 403(B) PLAN, What contributions are available?</t>
  </si>
  <si>
    <t>https://www.tiaa.org/public/tcm/scsupp/retirement-benefits/plan-100577</t>
  </si>
  <si>
    <t>https://www.clemson.edu/human-resources/benefits/retirement/supplemental/index.html</t>
  </si>
  <si>
    <t>programs-public-plan-2026-roth-catchup-boundary</t>
  </si>
  <si>
    <t>The 2026 federal Roth catch-up wage test is more than $150,000 of 2025 wages from the plan sponsor.</t>
  </si>
  <si>
    <t>Exactly $150,000 does not meet this wage threshold. Clemson's summary uses '$150,000 or more,' but the IRS guidance says prior-year sponsor wages must exceed $150,000. This rule concerns applicable workplace catch-up contributions, not regular personal Roth IRA contributions or an existing IRA conversion. Special plan rules and employer-aggregation questions are outside this narrow threshold statement.</t>
  </si>
  <si>
    <t>2026 catch-up deferrals; 2025 sponsor-wage measurement</t>
  </si>
  <si>
    <t>IRS Retirement topics – Catch-up contributions, Beginning in 2026 paragraph</t>
  </si>
  <si>
    <t>https://www.irs.gov/retirement-plans/plan-participant-employee/retirement-topics-catch-up-contributions</t>
  </si>
  <si>
    <t>programs-public-403b-fee-bill-status</t>
  </si>
  <si>
    <t>H.3867's proposed school and university 403(b) protections are not enacted requirements.</t>
  </si>
  <si>
    <t>The record checked October 10, 2026 shows introduction and referral to Education and Public Works on January 30, 2025. The bill proposes vendor and fee restrictions and indexed-fund access. Its proposed July 1, 2026 effective date does not make those provisions law; the proposed fee limits are not established protections for current participants.</t>
  </si>
  <si>
    <t>2025-2026 legislative session; proposed July 1, 2026 date is not an enactment finding</t>
  </si>
  <si>
    <t>H3867 history and section 2, proposed effective date</t>
  </si>
  <si>
    <t>https://www.scstatehouse.gov/sess126_2025-2026/bills/3867.htm</t>
  </si>
  <si>
    <t>https://www.scstatehouse.gov/code/t09c015.php</t>
  </si>
  <si>
    <t>programs-medicaid-estate-recovery-caution</t>
  </si>
  <si>
    <t>Medicaid estate recovery is separate from whether Roth withdrawals are income-tax-free.</t>
  </si>
  <si>
    <t>South Carolina describes recovery for specified long-term-care services received at age 55 or older and a separate institutional-at-death category that can apply at any age. Recovery involves a probate-estate claim, with restrictions for surviving spouses and qualifying minor, blind or disabled children, plus hardship relief. These rules do not determine whether a particular IRA belongs to the recoverable estate or how its balance affects eligibility during life.</t>
  </si>
  <si>
    <t>Current agency explanation checked 2026-10-10</t>
  </si>
  <si>
    <t>SCDHHS Estate Recovery, Estate Recovery Process and exceptions</t>
  </si>
  <si>
    <t>https://www.scdhhs.gov/estate-recovery</t>
  </si>
  <si>
    <t>https://www.scstatehouse.gov/code/t43c007.php</t>
  </si>
  <si>
    <t>programs-medicaid-2025-hardship-update</t>
  </si>
  <si>
    <t>CMS approved South Carolina's estate-recovery hardship amendment including grandchildren, effective August 1, 2025.</t>
  </si>
  <si>
    <t>CMS approved amendment SC-25-0008 on September 26, 2025. For the listed two-year family-member route that includes grandchildren, the approved page requires documented residence for at least two years before nursing-home entry or community long-term-care services, along with its continuing-residence and housing-need conditions. Separate sibling/equity rules also appear on that page. A grandchild is not automatically entitled to a waiver. State law already names grandchildren; this is an approved plan amendment, not the creation of that statutory category. It does not determine lifetime IRA eligibility treatment.</t>
  </si>
  <si>
    <t>Final-action notice July 18, 2025; announced effective on or after August 1, 2025; checked 2026-10-10</t>
  </si>
  <si>
    <t>CMS SC-25-0008, physical page 2 approval letter and physical page 4 / Attachment 4.17-A page 3</t>
  </si>
  <si>
    <t>https://www.medicaid.gov/medicaid/spa/downloads/SC-25-0008.pdf</t>
  </si>
  <si>
    <t>https://www.medicaid.gov/medicaid/spa/downloads/SC-25-0008.pdf | https://scdhhs.gov/communications/public-notice-final-action-estate-recovery-undue-hardship-waiver-requirements</t>
  </si>
  <si>
    <t>protection-owner-ira-exemption</t>
  </si>
  <si>
    <t>South Carolina protects qualifying owner Traditional and Roth IRAs under its creditor-exemption law, without a stated dollar ceiling in that IRA provision.</t>
  </si>
  <si>
    <t>The state exemption applies to a person domiciled in South Carolina and covers the qualifying account or right to receive its funds. The IRA provision states neither a dollar ceiling nor a fixed contribution lookback, but contributions intended to defraud creditors can lose protection. An exemption protects qualifying property from specified creditor claims; it does not necessarily keep the property outside a bankruptcy estate. Federal bankruptcy limits, tax liens and family-law claims are separate questions. The owner-account rule is not a blanket answer for inherited accounts or money already withdrawn.</t>
  </si>
  <si>
    <t>2026 state-law provision; relevant amendment effective May 19, 2017; as of October 10, 2026.</t>
  </si>
  <si>
    <t>S.C. Code §15-41-30(A), (A)(13); 2017 Act 63, §1, approved May 19, 2017.</t>
  </si>
  <si>
    <t>https://www.scstatehouse.gov/code/t15c041.php</t>
  </si>
  <si>
    <t>https://www.scstatehouse.gov/sess122_2017-2018/bills/3176.htm</t>
  </si>
  <si>
    <t>protection-fraudulent-contribution-exception</t>
  </si>
  <si>
    <t>IRA contributions intended to defraud creditors can lose protection; contributing after a judgment does not automatically establish fraud.</t>
  </si>
  <si>
    <t>In Blue Ox, the South Carolina Court of Appeals required actual intent to defraud and reversed attachment of the challenged IRA contributions on the facts before it, including the person's established contribution pattern. The decision does not create a safe harbor for moving assets beyond creditors' reach or establish a universal lookback period. Its IRA ruling is distinct from its employer-plan analysis, and separate federal rules allowing certain transfers to be undone in bankruptcy still matter.</t>
  </si>
  <si>
    <t>2018 appellate decision and 2026 statutory context; as of October 10, 2026.</t>
  </si>
  <si>
    <t>First Citizens Bank &amp; Trust Co. v. Blue Ox, LLC, S.C. Ct. App. Opinion 5532, January 31, 2018, PDF pp.4–8, especially pp.6–8; S.C. Code §15-41-30(A)(13).</t>
  </si>
  <si>
    <t>https://www.sccourts.org/opinions/HTMLFiles/COA/5532.pdf</t>
  </si>
  <si>
    <t>protection-inherited-ira-federal-clark</t>
  </si>
  <si>
    <t>The federal bankruptcy retirement-funds exemption does not protect a nonspouse inherited IRA under Clark v. Rameker.</t>
  </si>
  <si>
    <t>The Supreme Court's 2014 case involved a daughter's inherited Traditional IRA and discussed both inherited Traditional and Roth accounts. It did not decide South Carolina's separate state exemption. Keeping an IRA as an inherited account is also different from an eligible surviving spouse rolling it into the spouse's own account. The case establishes a federal bankruptcy distinction, not a current beneficiary-withdrawal timetable or an all-purpose rule for every creditor claim.</t>
  </si>
  <si>
    <t>Supreme Court decision issued June 12, 2014; federal bankruptcy distinction as of October 10, 2026.</t>
  </si>
  <si>
    <t>Clark v. Rameker, 573 U.S.122 (2014), printed pp.124–128, especially p.127; 11 U.S.C. §522(b)(3)(C).</t>
  </si>
  <si>
    <t>https://www.govinfo.gov/content/pkg/USREPORTS-573/pdf/USREPORTS-573-122.pdf</t>
  </si>
  <si>
    <t>protection-bankruptcy-opt-out-and-federal-route</t>
  </si>
  <si>
    <t>South Carolina generally uses its own bankruptcy exemptions, but a separate federal exemption for qualifying retirement funds remains available.</t>
  </si>
  <si>
    <t>South Carolina generally does not allow the full federal exemption list in §522(d), subject to express statutory exceptions. Section 522(b)(3)(C) separately protects qualifying retirement funds when state exemptions are used, including qualifying Traditional and Roth IRA funds. Account qualification, the type of claim and the bankruptcy domicile rules affect the result; moving to South Carolina does not immediately guarantee access to its exemptions. Specified tax and support debts and surviving liens can limit protection. This exemption is not itself a ruling that an IRA stays outside the bankruptcy estate.</t>
  </si>
  <si>
    <t>2026 state-law context; federal statutory reference is the official 2024 Code edition; as of October 10, 2026.</t>
  </si>
  <si>
    <t>S.C. Code §§15-41-35 and 15-41-30(A)(13); 11 U.S.C. §522(b)(2), (b)(3)(A), (b)(3)(C), (b)(4), (c) and (d)(12), official 2024 Code edition.</t>
  </si>
  <si>
    <t>https://www.govinfo.gov/content/pkg/USCODE-2024-title11/html/USCODE-2024-title11-chap5-subchapII-sec522.htm | https://www.govinfo.gov/content/pkg/USCODE-2024-title11/html/USCODE-2024-title11-chap5-subchapII-sec522.htm</t>
  </si>
  <si>
    <t>protection-federal-ira-bankruptcy-cap</t>
  </si>
  <si>
    <t>The federal IRA bankruptcy cap is $1,711,975 per debtor in total, not per account, for cases filed April 1, 2025 through March 31, 2028.</t>
  </si>
  <si>
    <t>This §522(n) limit is not South Carolina's outside-bankruptcy ceiling. SEP and SIMPLE IRAs are excluded from this cap, as are amounts attributable to the listed employer-plan rollovers and their earnings. A court may increase the limit in the interests of justice. The rollover list names §§402(c), 402(e)(6), 403(a)(4), 403(a)(5) and 403(b)(8), not §408(d)(3) IRA-to-IRA rollovers or §408A(e) Roth conversions. That omission alone does not establish that every later transfer or conversion of traceable employer-origin funds loses the exclusion. An IRA rollover does not itself acquire employer-plan ERISA protection.</t>
  </si>
  <si>
    <t>Bankruptcy cases filed April 1, 2025 through March 31, 2028; as of October 10, 2026.</t>
  </si>
  <si>
    <t>11 U.S.C. §§104 and 522(n); Judicial Conference adjustment, 90 FR8941, February 4, 2025, §522(n) row; February 25, 2025 correction, 90 FR10643, does not change this cap.</t>
  </si>
  <si>
    <t>https://www.federalregister.gov/documents/2025/02/04/2025-02207/adjustment-of-certain-dollar-amounts-applicable-to-bankruptcy-cases</t>
  </si>
  <si>
    <t>https://www.flnb.uscourts.gov/news/adjustment-certain-dollar-amounts-applicable-bankruptcy-cases-effective-april-1-2025-update-re | https://www.govinfo.gov/content/pkg/USCODE-2024-title11/html/USCODE-2024-title11-chap5-subchapII-sec522.htm | https://www.federalregister.gov/documents/2025/02/25/C1-2025-02207/adjustment-of-certain-dollar-amounts-applicable-to-bankruptcy-cases</t>
  </si>
  <si>
    <t>protection-child-support-income-withholding</t>
  </si>
  <si>
    <t>Periodic retirement payments can count as income for South Carolina child-support withholding.</t>
  </si>
  <si>
    <t>The support-withholding definition includes annuity benefits, retirement benefits and payments from retirement programs. It subtracts legally required withholdings and excludes amounts protected by federal law and public assistance; inconsistent state or local income exemptions do not apply. This definition is different from income-tax rules, so a payment's Roth tax treatment does not settle support withholding. The payment rule does not by itself determine whether an untouched IRA balance can be seized or resolve every family-law claim, lien or federal-law limitation.</t>
  </si>
  <si>
    <t>2026 statutory rule; §63-17-1410 recodified in 2008; as of October 10, 2026.</t>
  </si>
  <si>
    <t>S.C. Code §63-17-1410(4)(a)–(c) and concluding sentence; income-withholding procedures in §§63-17-1430 et seq.</t>
  </si>
  <si>
    <t>https://www.scstatehouse.gov/code/t63c017.php</t>
  </si>
  <si>
    <t>protection-divorce-marital-property</t>
  </si>
  <si>
    <t>An IRA's creditor protection does not determine which spouse owns it or how it is divided in divorce.</t>
  </si>
  <si>
    <t>South Carolina generally treats property acquired during marriage and owned when marital litigation begins as marital property, regardless of the name on the account. Statutory exclusions include qualifying inheritances, premarital property and exchanges of nonmarital property. Mixed funds and appreciation attributable to the other spouse require attention to the facts and records. Inherited status alone does not settle every divorce issue, and these rules do not prescribe a fixed division percentage or the procedure for transferring an IRA.</t>
  </si>
  <si>
    <t>2026 statutory provisions; recodification effective June 16, 2008; as of October 10, 2026.</t>
  </si>
  <si>
    <t>S.C. Code §§20-3-610, 20-3-620(A) and 20-3-630(A)(1)–(5), (B).</t>
  </si>
  <si>
    <t>https://www.scstatehouse.gov/code/t20c003.php</t>
  </si>
  <si>
    <t>protection-revocation-on-divorce</t>
  </si>
  <si>
    <t>Divorce can revoke a revocable, pre-divorce retirement beneficiary designation to a former spouse, subject to important exceptions.</t>
  </si>
  <si>
    <t>For covered documents, South Carolina generally treats the former spouse as having died first for a revoked designation. Express document terms, court orders and marital-property agreements can change the result. The statutory definition excludes beneficiary designations connected with employee-benefit plans established or maintained by South Carolina state or local government or its agencies or instrumentalities. Federal law can also override the state rule. Payors have protections before the required written notice. A separate-maintenance decree that leaves the marriage intact is not a divorce under this provision; the rule does not automatically revoke every retirement designation.</t>
  </si>
  <si>
    <t>2026 statutory rule; governmental-plan exclusion effective May 18, 2018; as of October 10, 2026.</t>
  </si>
  <si>
    <t>S.C. Code §62-2-507(a)(2), (a)(4)–(5), (c), (e), (g) and (h); governmental-plan exclusion added by 2018 Act 250, §1.</t>
  </si>
  <si>
    <t>https://www.scstatehouse.gov/code/t62c002.php</t>
  </si>
  <si>
    <t>https://www.scstatehouse.gov/code/t62c002.php | https://www.scstatehouse.gov/code/t62c002.php</t>
  </si>
  <si>
    <t>protection-surviving-spouse-elective-share</t>
  </si>
  <si>
    <t>For a married person domiciled in South Carolina at death, the surviving spouse may elect one-third of the defined probate estate; IRA benefits paid to that spouse count toward satisfying the share.</t>
  </si>
  <si>
    <t>The base generally includes property passing under the will or intestacy, less funeral and administration expenses and enforceable claims, with a statutory exception for an illusory revocable trust. An IRA beneficiary benefit passing to the spouse is credited toward the share; this does not automatically give the spouse one-third of every nonprobate IRA payable to someone else. If the person who died was domiciled outside South Carolina, the law of that domicile governs the election. Waivers, election deadlines and the particular documents can affect the result.</t>
  </si>
  <si>
    <t>2026 probate provisions; relevant revisions effective January 1, 2014; as of October 10, 2026.</t>
  </si>
  <si>
    <t>S.C. Code §§62-2-201(a)–(b), 62-2-202, 62-2-207(a)(6) and 62-7-401(c); related waiver and election provisions in §§62-2-204–205.</t>
  </si>
  <si>
    <t>protection-state-estate-and-gift-tax</t>
  </si>
  <si>
    <t>South Carolina's Department of Revenue states that the state has no estate tax or gift tax.</t>
  </si>
  <si>
    <t>The estate-tax chapter still appears in the South Carolina Code, but its levy is tied to the former federal credit for state death taxes; federal §2011 has been repealed. The agency's statement is not a South Carolina exemption amount borrowed from federal law. Federal estate and gift obligations, another state's possible tax, income tax on estates or beneficiaries, and probate fees are separate matters. The statement names estate and gift taxes; it is not a separate conclusion about beneficiary inheritance tax.</t>
  </si>
  <si>
    <t>Agency estate/gift statement as of October 10, 2026; not an income-tax rate table.</t>
  </si>
  <si>
    <t>SCDOR Moving to SC Guide, The basics; S.C. Code §§12-16-20(2) and 12-16-510(A); repealed 26 U.S.C. §2011, official 2024 Code edition.</t>
  </si>
  <si>
    <t>https://www.dor.sc.gov/tax-education/guides-flyers/moving-sc-guide</t>
  </si>
  <si>
    <t>https://www.scstatehouse.gov/code/t12c016.php | https://www.govinfo.gov/content/pkg/USCODE-2024-title26/html/USCODE-2024-title26-subtitleB-chap11-subchapA-partII-sec2011.htm</t>
  </si>
  <si>
    <t>protection-inherited-roth-income-tax-integration</t>
  </si>
  <si>
    <t>A federally qualified inherited Roth IRA payment is excluded from federal gross income and does not enter South Carolina's 2026 federal-AGI starting point; nonqualified earnings can be different.</t>
  </si>
  <si>
    <t>A payment after the owner's death satisfies a qualifying event, but the owner's five-tax-year period, measured from the first Roth contribution tax year, must also be met. Death alone does not complete that period. Nonqualified payments to beneficiaries remain subject to the applicable ordering and income-inclusion rules. Act 110 starts the individual South Carolina calculation with federal adjusted gross income for tax years beginning after 2025, so a federally excluded qualified payment is absent from that starting point. This does not settle special state adjustments or basis histories, later income earned outside the IRA, or tax at the trust or estate level. Income tax and estate or inheritance tax are separate questions.</t>
  </si>
  <si>
    <t>2026 individual income-tax starting point; IRS source is the 2025 publication; as of October 10, 2026.</t>
  </si>
  <si>
    <t>IRS Publication 590-B (2025), chapter 2, qualified distributions and beneficiaries; 2026 Act 110, §§1–2 and 8; SCDOR IL26-20, August 31, 2026, p.3; 2025 Act 63 (S507), §1(a), general conformity.</t>
  </si>
  <si>
    <t>https://www.irs.gov/publications/p590b</t>
  </si>
  <si>
    <t>https://www.irs.gov/publications/p590b | https://dor.sc.gov/sites/dor/files/policies/IL26-20.pdf | https://www.scstatehouse.gov/sess126_2025-2026/bills/4216.htm | https://www.scstatehouse.gov/sess126_2025-2026/bills/507.htm</t>
  </si>
  <si>
    <t>protection-intangible-transfer-waivers</t>
  </si>
  <si>
    <t>South Carolina's 1997 ruling removed the named ET491-A and ET491-C transfer-waiver requirements; it is not a rule that every transfer needs no paperwork.</t>
  </si>
  <si>
    <t>Revenue Ruling 97-2 explains that the specified waiver forms were no longer required after repeal of the former statutes, effective April 1, 1996. Its separate real-estate and safe-deposit discussions do not establish a general rule for today's IRA transfers. Beneficiary proof, custodian requirements and probate or fiduciary obligations remain separate. This is a limited historical ruling, not a new 2026 waiver or universal clearance from transfer requirements.</t>
  </si>
  <si>
    <t>1997 ruling addressing repeal effective April 1, 1996; limited historical rule as of October 10, 2026.</t>
  </si>
  <si>
    <t>SCDOR Revenue Ruling 97-2, February 11, 1997, pp.2–3, Conclusions 1–2 and Discussion; former S.C. Code §§12-16-1520 and 12-16-1530.</t>
  </si>
  <si>
    <t>https://dor.sc.gov/index.php/estate-gift-tax-tax-waivers-and-inventories</t>
  </si>
  <si>
    <t>residency-moving-domicile-not-day-count</t>
  </si>
  <si>
    <t>South Carolina individual income-tax residency depends on domicile, not an automatic 183-day test.</t>
  </si>
  <si>
    <t>Domicile is your established home, supported by where you actually live and your intent. Spending a winter or working temporarily in South Carolina does not automatically establish domicile; spending fewer than 183 days there does not by itself end an existing South Carolina domicile. A part-year resident is resident for only part of the year. These are South Carolina individual income-tax rules, not the tests for property tax, tuition, voting or residency in another state.</t>
  </si>
  <si>
    <t>2026 income-tax residency definition; general guidance dated June 2021; as of October 10, 2026.</t>
  </si>
  <si>
    <t>S.C. Code §12-6-30(2)–(3); SCDOR Domicile Guide, June 2021, printed p.1 (PDF p.4), general domicile discussion.</t>
  </si>
  <si>
    <t>https://www.dor.sc.gov/sites/dor/files/Documents/Policy%20Manuals/Domicile%20Guide.pdf</t>
  </si>
  <si>
    <t>residency-moving-completed-change-and-proof</t>
  </si>
  <si>
    <t>Changing domicile requires actually living in the new place with the necessary intent; an address change or future plan is not enough.</t>
  </si>
  <si>
    <t>An established domicile continues until a new one is acquired, and a temporary absence can preserve it even for a long period. South Carolina considers the full pattern of conduct: homes and occupancy, work, spouse and family, licenses and registrations, tax filings, financial addresses and community ties. No single factor controls, and the person asserting a change generally bears the burden of showing it. Keep move evidence separate from the custodian's distribution, transfer and Roth-deposit records. A license date or change-of-address request does not establish a universal conversion-tax cutoff, especially when the transaction spans the move.</t>
  </si>
  <si>
    <t>2026 application of general domicile guidance dated June 2021; as of October 10, 2026.</t>
  </si>
  <si>
    <t>SCDOR Domicile Guide, June 2021, printed pp.8–9 and 12–14 (PDF pp.11–12 and 15–17), domicile factors, change of domicile and burden of proof.</t>
  </si>
  <si>
    <t>residency-moving-part-year-election-after-act110</t>
  </si>
  <si>
    <t>Part-year residents still have two statutory calculation methods, but both must reflect South Carolina's 2026 tax changes.</t>
  </si>
  <si>
    <t>One method calculates tax as a full-year resident, with the credit for income taxed by another state subject to §12-6-3400's requirements. The other uses nonresident rules while including the required income from the South Carolina-resident period. Act 110, approved March 30, 2026 and first applying to tax years after 2025, changes the calculation rather than removing this choice. The new federal-AGI starting point and South Carolina Income Adjusted Deduction (SCIAD) replace the old calculation structure. A full-year-resident election does not automatically exclude retirement income received outside the actual resident period. Neither method always wins. The 2025 worksheet is not a 2026 template, and final 2026 worksheet mechanics are not covered here.</t>
  </si>
  <si>
    <t>Tax years beginning after 2025; Act 110 approved March 30, 2026; as of October 10, 2026.</t>
  </si>
  <si>
    <t>S.C. Code §§12-6-1710(1)–(2), 12-6-560 and 12-6-3400; 2026 Act 110, §§2–5 and 8; SCDOR IL26-20, August 31, 2026, pp.3–4.</t>
  </si>
  <si>
    <t>https://www.scstatehouse.gov/sess126_2025-2026/bills/4216.htm | https://dor.sc.gov/sites/dor/files/policies/IL26-20.pdf</t>
  </si>
  <si>
    <t>residency-moving-retirement-receipt-allocation</t>
  </si>
  <si>
    <t>Under the nonresident or part-year method, residency when retirement income is received matters—not where the retirement contributions were earned.</t>
  </si>
  <si>
    <t>SCDOR states that South Carolina does not tax nonresident retirement income and allocates taxable retirement receipts during the resident period to South Carolina under the part-year nonresident method. Moving into the state does not shelter later retirement income merely because the work or contributions occurred elsewhere. Prior-state contribution taxes may instead raise a separate credit question. The 2025 Schedule NR instructions support this receipt-based rule, not the 2026 tax calculation. A full-year-resident election and a transaction spanning the move require separate treatment; the general receipt rule does not settle every distribution, transfer and deposit sequence.</t>
  </si>
  <si>
    <t>2026 sourcing rule; Schedule NR reference is explicitly the 2025 edition; as of October 10, 2026.</t>
  </si>
  <si>
    <t>S.C. Code §12-6-1710(2); SCDOR Individual Income Tax FAQs, Retirement income; 2025 Schedule NR instructions, p.5, lines 9–10, for the receipt-allocation rule only.</t>
  </si>
  <si>
    <t>https://www.dor.sc.gov/iit/prepare-you-file/iit-faqs</t>
  </si>
  <si>
    <t>https://dor.sc.gov/sites/dor/files/forms/SchNRInst_2025.pdf | https://www.scstatehouse.gov/code/t12c006.php</t>
  </si>
  <si>
    <t>residency-moving-federal-nonresident-ira-shield</t>
  </si>
  <si>
    <t>Federal law protects covered IRA income from direct South Carolina income tax when the recipient is neither a South Carolina resident nor domiciliary; applying that rule to a conversion is a statutory interpretation.</t>
  </si>
  <si>
    <t>4 U.S.C. §114 covers individual retirement plans and political subdivisions. Its separate lifetime or ten-year payment conditions do not apply to the IRA category. Federal regulations treat a Traditional-to-Roth conversion as a Traditional IRA distribution, including a trustee-to-trustee transfer. Together, these rules support the interpretation that a personal IRA conversion completed wholly after a genuine move out is not directly taxable by South Carolina under the nonresident method. This is not a South Carolina ruling on a particular conversion or a promise of zero total state tax. Destination-state tax, transactions spanning the move and possible SCIAD effects on other South Carolina income remain separate questions.</t>
  </si>
  <si>
    <t>2026 statutory interpretation; federal statute source is the official 2024 edition; as of October 10, 2026.</t>
  </si>
  <si>
    <t>4 U.S.C. §114(a), (b)(1)(E), (b)(1)(I) and (b)(3), official 2024 Code edition; 26 C.F.R. §1.408A-4, A-1(c), eCFR through October 7, 2026; SCDOR retirement-income FAQ.</t>
  </si>
  <si>
    <t>https://www.govinfo.gov/content/pkg/USCODE-2024-title4/pdf/USCODE-2024-title4-chap4-sec114.pdf</t>
  </si>
  <si>
    <t>https://www.ecfr.gov/current/title-26/chapter-I/subchapter-A/part-1/section-1.408A-4 | https://www.dor.sc.gov/iit/prepare-you-file/iit-faqs</t>
  </si>
  <si>
    <t>residency-moving-sciad-part-year-ratio</t>
  </si>
  <si>
    <t>For the nonresident or part-year method, the 2026 SCIAD is reduced for federal AGI first, then allocated by an income ratio—not by months of residence.</t>
  </si>
  <si>
    <t>Multiply the SCIAD after its phaseout by South Carolina adjusted gross income divided by federal adjusted gross income. For single or married-filing-separately filers, the starting deduction is $15,000, phases down above $40,000 of federal AGI over a $55,000 range, and reaches zero at $95,000. Round the phaseout reduction down to a multiple of $10. A single filer with $40,000 federal AGI and $20,000 SC AGI gets $7,500. With $60,000 federal AGI and $30,000 SC AGI, the reduction is $5,450, leaving $9,550 before allocation and $4,775 after allocation. These are deduction-only examples using positive, properly determined AGIs, not complete returns or conversion-savings estimates. They do not resolve zero or negative AGI, final 2026 worksheet conventions, or the treatment of excluded nonresident retirement income in the inputs.</t>
  </si>
  <si>
    <t>Tax years beginning after 2025; 2026 deduction-only illustrations; as of October 10, 2026.</t>
  </si>
  <si>
    <t>2026 Act 110, §§3 and 5, adding §12-6-1140(15) and amending §12-6-1720(2)(a)(i); S.C. Code §12-6-1710(2); SCDOR IL26-20, August 31, 2026, pp.3–4.</t>
  </si>
  <si>
    <t>https://dor.sc.gov/sites/dor/files/policies/IL26-20.pdf | https://www.scstatehouse.gov/code/t12c006.php</t>
  </si>
  <si>
    <t>residency-moving-other-deductions-not-sciad-ratio</t>
  </si>
  <si>
    <t>SCIAD's income ratio is not a blanket allocation rule for every deduction in a moving year.</t>
  </si>
  <si>
    <t>The separate rule for federal §62 adjustments generally uses South Carolina gross income divided by federal gross income, with directly connected adjustments tied to the South Carolina-taxable item. Retirement and age-65 deductions have their own annual eligibility, limits and offsets, not a general months-resident multiplier. Retirement relief is limited to qualifying retirement income included in South Carolina taxable income. The age-65 deduction has separate per-person rules and retirement or military offsets. The 2025 Schedule NR instructions describe eligibility for someone resident for at least part of the year, but do not establish final 2026 worksheet mechanics. Neither applying one ratio to every deduction nor assuming unrestricted full deductions follows from these rules.</t>
  </si>
  <si>
    <t>2026 statutory allocation; administrative examples are from 2025 instructions; as of October 10, 2026.</t>
  </si>
  <si>
    <t>S.C. Code §§12-6-1720(2)(b) and 12-6-1170(A)–(C); 2026 Act 110, §5; 2025 Schedule NR instructions, pp.9–11, historical treatment of the separate deductions.</t>
  </si>
  <si>
    <t>https://dor.sc.gov/sites/dor/files/forms/SchNRInst_2025.pdf | https://www.scstatehouse.gov/sess126_2025-2026/bills/4216.htm</t>
  </si>
  <si>
    <t>residency-moving-federal-basis-records</t>
  </si>
  <si>
    <t>Keep federal IRA basis and Roth contribution and conversion records across a move; taxes paid to a prior state are a separate issue.</t>
  </si>
  <si>
    <t>Federal Traditional IRA basis generally consists of nondeductible contributions and nontaxable rollover amounts, reduced by nontaxable distributions and other required adjustments. Roth contribution and conversion histories also continue across years. The federal recordkeeping rules do not treat moving alone as a new contribution, conversion or basis-recovery event; this does not mean every state's basis equals federal basis. Keep Forms 8606, 1099-R and 5498, contribution-year state returns, actual taxes paid and earlier credit claims. Contributions deducted federally do not become federal nondeductible basis merely because another state taxed them. South Carolina's TC29 credit is separate, and its application to a particular conversion is not established by these recordkeeping rules.</t>
  </si>
  <si>
    <t>2026 move-recordkeeping context; IRS source is the 2025 instructions, not 2026 form-line guidance; as of October 10, 2026.</t>
  </si>
  <si>
    <t>IRS Instructions for Form 8606 (2025), Traditional IRA basis, recordkeeping and Roth contribution/conversion basis; S.C. Code §12-6-3500.</t>
  </si>
  <si>
    <t>https://www.irs.gov/instructions/i8606</t>
  </si>
  <si>
    <t>residency-moving-prior-state-contribution-credit-eligibility</t>
  </si>
  <si>
    <t>South Carolina offers a conditional credit for retirement contributions previously taxed by another state; TC29 includes an IRA example.</t>
  </si>
  <si>
    <t>The retirement rights must have been earned while living in the other state, which taxed the employee contributions, and TC29 requires the qualified plan to have vested there. The claimant must now be a South Carolina resident reporting the retirement income and claiming the §12-6-1170 retirement deduction. The form includes §408 plans and excludes current-year contributions made as a South Carolina resident; eligible historical contributions remain a separate question. This is a limited tax credit, not federal IRA basis or permission to subtract all old contributions from conversion income. It is also distinct from the credit for current income taxed by another state. Eligibility for a particular conversion or part-year election is not automatic.</t>
  </si>
  <si>
    <t>2026 credit context; TC29 revision dated March 22, 2023; as of October 10, 2026.</t>
  </si>
  <si>
    <t>S.C. Code §12-6-3500 and its §12-6-1170 deduction condition; SC SCH.TC-29, revised March 22, 2023, p.1 eligibility, plan list and IRA example; distinct from §12-6-3400.</t>
  </si>
  <si>
    <t>https://dor.sc.gov/sites/dor/files/forms/TC29.pdf</t>
  </si>
  <si>
    <t>residency-moving-prior-state-credit-lifetime-calculation</t>
  </si>
  <si>
    <t>TC29 spreads the credit over life expectancy and limits lifetime claims using historical contribution-year rates—not one flat 7% or the current rate for every year.</t>
  </si>
  <si>
    <t>The annual calculation divides actual contribution taxes paid to the other state by life expectancy when the retirement deduction is first claimed, not simply the year of the move. Total lifetime claims cannot exceed the lesser of those taxes or the historical South Carolina limit: add each year's taxed contributions multiplied by South Carolina's top marginal rate for that contribution year. TC29's 7% example is historical, not universal. Track earlier claims against the ceiling. Qualification, available tax liability and lifetime use can limit the benefit; the ceiling is not a guaranteed refund, carryforward or immediate recovery of contribution principal. This formula does not settle eligibility or continued credits after a particular Roth conversion.</t>
  </si>
  <si>
    <t>2026 claims use contribution-year rates and life expectancy at the first retirement-deduction claim; as of October 10, 2026.</t>
  </si>
  <si>
    <t>S.C. Code §12-6-3500, second and third paragraphs, and §12-6-3480(4); SC SCH.TC-29, revised March 22, 2023, lines 2–6 and p.2 final note.</t>
  </si>
  <si>
    <t>https://dor.sc.gov/sites/dor/files/forms/TC29.pdf | https://dor.sc.gov/tax-credits/tax-credits-forms</t>
  </si>
  <si>
    <t>residency-moving-border-wages-not-retirement</t>
  </si>
  <si>
    <t>South Carolina work or rental income can remain taxable after a move without making every retirement payment South Carolina-source income.</t>
  </si>
  <si>
    <t>Nonresident wages for services performed in South Carolina are subject to its sourcing rules, including allocation when work spans states. South Carolina property income can also remain relevant. Retirement income follows a separate residence-on-receipt rule, with federal protection for covered nonresident retirement income. Continuing work or property income can create a filing obligation, depending on the applicable filing rules and amounts, but not every residual dollar automatically requires a return. Wage withholding relief, a military-spouse rule or an assumed reciprocity agreement does not establish an IRA-conversion exemption. No blanket conclusion about wage reciprocity or destination-state tax follows from these sourcing rules.</t>
  </si>
  <si>
    <t>2026 ordinary sourcing context; federal statute source is the official 2024 edition; as of October 10, 2026.</t>
  </si>
  <si>
    <t>S.C. Code §§12-6-1720(1)(a)–(b) and 12-6-2220(6); 4 U.S.C. §114, official 2024 Code edition; SCDOR retirement-income FAQ.</t>
  </si>
  <si>
    <t>https://www.govinfo.gov/content/pkg/USCODE-2024-title4/pdf/USCODE-2024-title4-chap4-sec114.pdf | https://www.dor.sc.gov/iit/prepare-you-file/iit-faqs</t>
  </si>
  <si>
    <t>residency-moving-military-spouse-domicile-election</t>
  </si>
  <si>
    <t>Military families have special tax-residence elections under South Carolina's Revenue Ruling 24-5, applicable from tax year 2023.</t>
  </si>
  <si>
    <t>Under SCDOR's ruling, a servicemember and spouse may choose the member's domicile, the spouse's domicile or the permanent duty station for tax purposes. South Carolina does not require a joint return or the same choice by both spouses. A temporary station is not the permanent-duty-station option, and presence or absence solely under qualifying orders does not itself change domicile. Military pay, a spouse's income from services, the member's civilian South Carolina wages and South Carolina property income have different treatment. Retirees and surviving or former spouses generally return to ordinary domicile rules, subject to the ruling's year-of-death or divorce examples. These are not blanket exemptions for all income or for a Roth conversion.</t>
  </si>
  <si>
    <t>Tax years 2023 onward under the October 10, 2024 ruling; South Carolina treatment as of October 10, 2026.</t>
  </si>
  <si>
    <t>SCDOR Revenue Ruling 24-5, issued October 10, 2024, pp.2–4 and examples 5–8, superseding RR21-10; 50 U.S.C. §4001(a)–(c).</t>
  </si>
  <si>
    <t>https://dor.sc.gov/sites/dor/files/policies/RR24-5.pdf</t>
  </si>
  <si>
    <t>gap-sweep-october-legislative-update</t>
  </si>
  <si>
    <t>SCDOR's October 1, 2026 legislative summary explains changes but does not replace the law.</t>
  </si>
  <si>
    <t>Information Letter 26-23 followed the August 31 Information Letter 26-20. It covers permanent laws and budget provisions, including Act 110 and H.5126. It is not a binding interpretation or a guarantee that every relevant change is listed. Its later publication date does not resolve conflicts with enacted text.</t>
  </si>
  <si>
    <t>2026 legislative session; publication 2026-10-01</t>
  </si>
  <si>
    <t>SCDOR IL26-23, cover p.1; publication 2026-10-01; fetched 2026-10-10</t>
  </si>
  <si>
    <t>https://dor.sc.gov/sites/dor/files/policies/IL26-23.pdf</t>
  </si>
  <si>
    <t>gap-sweep-act110-approval-date-conflict</t>
  </si>
  <si>
    <t>Act 110 was approved March 30, 2026 and applies to tax years beginning after 2025.</t>
  </si>
  <si>
    <t>The act and its legislative history give March 30 as the approval date. Information Letter 26-20 and SCDOR's April 15 release agree, while the October legislative summary prints May 30. That conflicting summary date does not create a second enactment or limit the reform to part of 2026.</t>
  </si>
  <si>
    <t>Approved 2026-03-30; income tax years beginning after 2025</t>
  </si>
  <si>
    <t>2026 Act 110/H4216, approval clause and section 8; fetched 2026-10-10</t>
  </si>
  <si>
    <t>https://www.dor.sc.gov/sites/dor/files/policies/IL26-20.pdf | https://dor.sc.gov/sites/dor/files/policies/IL26-23.pdf | https://dor.sc.gov/news/information-about-h-4216</t>
  </si>
  <si>
    <t>gap-sweep-codified-chapter-lags-reform</t>
  </si>
  <si>
    <t>The online tax-code rate display checked October 10, 2026 still showed older rules.</t>
  </si>
  <si>
    <t>Section 12-6-510 displayed a 2025 computation schedule rather than Act 110's replacement rate provision. The later act controls the sections it amended for 2026. Other, unchanged provisions of the chapter remain useful; an up-to-date access date does not mean every displayed provision has incorporated the latest law.</t>
  </si>
  <si>
    <t>Fetched compilation's rate note is TY2025; Act 110 governs relevant TY2026 amendments</t>
  </si>
  <si>
    <t>Online S.C. Code 12-6-510, subsection (C), history and editor's note; fetched 2026-10-10</t>
  </si>
  <si>
    <t>gap-sweep-dor-landing-page-mixed-years</t>
  </si>
  <si>
    <t>SCDOR's income-tax webpage contains both older general wording and a separate 2026 explanation.</t>
  </si>
  <si>
    <t>The general introduction refers to federal taxable income. The section specifically labeled for 2026 instead describes federal adjusted gross income and the South Carolina Income Adjusted Deduction, or SCIAD. That year-specific explanation reflects the reform; the inconsistent introduction does not mean the new law was delayed.</t>
  </si>
  <si>
    <t>Mixed TY2025/general material and expressly labeled TY2026 material</t>
  </si>
  <si>
    <t>SCDOR IIT landing page, How is it calculated?; undated section fetched 2026-10-10</t>
  </si>
  <si>
    <t>https://www.dor.sc.gov/iit</t>
  </si>
  <si>
    <t>gap-sweep-h3368-conformity-failed-vote</t>
  </si>
  <si>
    <t>H.3368's federal-tax conformity proposal failed Senate second reading; it was not enacted in the record checked.</t>
  </si>
  <si>
    <t>The March 31, 2026 history records a 16-27 failed vote. The amended bill proposed updating South Carolina's federal-code reference date and a later-year credit mechanism, but neither became law through this bill. SCDOR's March 26 announcement discussed it before that vote. This status does not determine the outcome of every other conformity proposal.</t>
  </si>
  <si>
    <t>2025-2026 session; failed vote 2026-03-31; not enacted in fetched record</t>
  </si>
  <si>
    <t>H3368 legislative history and amended sections 1-3, 126th Session; fetched 2026-10-10</t>
  </si>
  <si>
    <t>https://www.scstatehouse.gov/sess126_2025-2026/bills/3368.htm</t>
  </si>
  <si>
    <t>https://www.scstatehouse.gov/sess126_2025-2026/sj26/20260331.htm</t>
  </si>
  <si>
    <t>gap-sweep-conformity-act63-baseline</t>
  </si>
  <si>
    <t>Act 63 of 2025 set the general federal-code reference date at December 31, 2024, subject to exceptions.</t>
  </si>
  <si>
    <t>S.507 became Act 63 on May 22, 2025. It updated the general reference date and separately addressed extensions of expiring provisions; the code checked October 10, 2026 displays that date. Act 110 changes specific deductions without advancing this general date. The reference date alone does not settle South Carolina's treatment of every later federal tax change.</t>
  </si>
  <si>
    <t>Act approved 2025-05-22; conformity reference 2024-12-31</t>
  </si>
  <si>
    <t>2025 Act 63/S507, section 1 and approval clause, approved 2025-05-22; fetched 2026-10-10</t>
  </si>
  <si>
    <t>https://www.scstatehouse.gov/sess126_2025-2026/bills/507.htm</t>
  </si>
  <si>
    <t>https://www.scstatehouse.gov/code/t12c006.php | https://www.scstatehouse.gov/sess126_2025-2026/bills/5167.htm | https://www.scstatehouse.gov/sess126_2025-2026/bills/5178.htm | https://dor.sc.gov/index.php/income-tax-south-carolina-internal-revenue-code-conformity-update</t>
  </si>
  <si>
    <t>gap-sweep-s207-deduction-proposal</t>
  </si>
  <si>
    <t>S.207's larger age-65 deduction and inflation adjustment remain proposals, not current allowances.</t>
  </si>
  <si>
    <t>The record checked October 10, 2026 shows referral to Senate Finance on January 15, 2025, without enactment. The proposal would change section 12-6-1170(B). Its title does not establish whether an IRA conversion qualifies for a different retirement deduction, and its proposed amounts are not available merely because they appear in the bill.</t>
  </si>
  <si>
    <t>2025-2026 session; non-enacted proposal in fetched record</t>
  </si>
  <si>
    <t>S207, status/history and section 1, 126th Session; fetched 2026-10-10</t>
  </si>
  <si>
    <t>https://www.scstatehouse.gov/sess126_2025-2026/bills/207.htm</t>
  </si>
  <si>
    <t>https://www.scstatehouse.gov/billsearch.php?billnumbers=207&amp;session126=&amp;summary=B</t>
  </si>
  <si>
    <t>gap-sweep-s768-homestead-proposal</t>
  </si>
  <si>
    <t>S.768 passed the Senate but is not an enacted homestead expansion in the record checked.</t>
  </si>
  <si>
    <t>After Senate passage on February 19, 2026, the bill went to House Ways and Means on February 24. Its amended text differs from the older title. Senate passage alone does not create a benefit, and the separate budget homestead provision has its own conditions.</t>
  </si>
  <si>
    <t>2025-2026 session; Senate-passed proposal, no enactment shown</t>
  </si>
  <si>
    <t>S768, status/history and Senate-passed body, 126th Session; fetched 2026-10-10</t>
  </si>
  <si>
    <t>https://www.scstatehouse.gov/billsearch.php?billnumbers=768&amp;session126=&amp;summary=B</t>
  </si>
  <si>
    <t>gap-sweep-estimated-form-pre-reform</t>
  </si>
  <si>
    <t>The 2026 SC1040ES worksheet checked October 10, 2026 still used pre-reform calculation assumptions.</t>
  </si>
  <si>
    <t>The form was revised October 13, 2025, before Act 110. Its estimated-tax worksheet starts from federal taxable income and shows three tax rates. The later act and SCDOR's August 31 and September 1, 2026 explanations describe the changed calculation. The outdated worksheet does not override that law or mean every payment-voucher instruction is invalid.</t>
  </si>
  <si>
    <t>Form labeled TY2026; revision 2025-10-13 precedes Act 110</t>
  </si>
  <si>
    <t>2026 SC1040ES, revision 2025-10-13, physical p.5 worksheet line 1; retrieved 2026-10-10 from a cached PDF rendition</t>
  </si>
  <si>
    <t>https://www.dor.sc.gov/sites/dor/files/forms/SC1040ES_2026.pdf</t>
  </si>
  <si>
    <t>https://www.dor.sc.gov/sites/dor/files/policies/IL26-20.pdf</t>
  </si>
  <si>
    <t>gap-sweep-estimate-guidance-reform-checkpoint</t>
  </si>
  <si>
    <t>SCDOR's September 1, 2026 guidance says estimated payments may need adjustment for Act 110.</t>
  </si>
  <si>
    <t>The release points to the August 31 Information Letter 26-20 and separates 2026 estimated payments from 2025 returns. It described the SCIAD calculator as forthcoming at that time, not as a confirmed available feature. The release also links SC1040ES, but that link does not update the form's older calculation assumptions.</t>
  </si>
  <si>
    <t>TY2026 estimated payments; agency release 2026-09-01</t>
  </si>
  <si>
    <t>SCDOR estimated-payment news release, What is Information Letter #26-20?; published 2026-09-01; fetched 2026-10-10</t>
  </si>
  <si>
    <t>https://dor.sc.gov/news/estimated-income-tax-payments-due-september-15-read-information-letter-26-20-first</t>
  </si>
  <si>
    <t>gap-sweep-2025-extension-not-payment-relief</t>
  </si>
  <si>
    <t>The October 15, 2026 extension covers filing South Carolina's 2025 individual returns, not paying the tax.</t>
  </si>
  <si>
    <t>SCDOR's March 26 announcement automatically extended filing while retaining the April 15 payment requirement. It did not extend Roth conversion deadlines or grant blanket relief for 2026 estimated payments. Its discussion of pending conformity legislation came before H.3368's March 31 failed vote. Separate disaster relief, where applicable, has its own conditions.</t>
  </si>
  <si>
    <t>TY2025 returns filed in 2026; filing deadline 2026-10-15</t>
  </si>
  <si>
    <t>SCDOR conformity/filing-extension announcement, published 2026-03-26; retrieved 2026-10-10</t>
  </si>
  <si>
    <t>https://www.dor.sc.gov/news/scdor-statement-income-tax-conformity-april-15-filing-deadline-extended-sc-returns</t>
  </si>
  <si>
    <t>gap-sweep-future-rate-not-a-calendar-promise</t>
  </si>
  <si>
    <t>Act 110 allows conditional rate reductions beginning in 2027, without a guaranteed tax-elimination year.</t>
  </si>
  <si>
    <t>Later reductions depend on the law's revenue-forecast trigger and official forecast determinations. The 2026 schedule does not promise a particular 2027 rate or a date when the tax disappears. Older projections and an earlier annual reduction pattern are not final schedules under Act 110.</t>
  </si>
  <si>
    <t>Conditional reductions beginning TY2027; no confirmed TY2027 rate asserted</t>
  </si>
  <si>
    <t>2026 Act 110, section 1, enacted 12-6-510(C)(2)-(4); fetched 2026-10-10</t>
  </si>
  <si>
    <t>https://www.scstatehouse.gov/sess126_2025-2026/fiscalimpactstatements/H4216%202026-03-30%20signed.pdf | https://dor.sc.gov/news/information-about-h-4216</t>
  </si>
  <si>
    <t>gap-sweep-prior-session-retirement-proposal</t>
  </si>
  <si>
    <t>The 2023-2024 S.622 retirement redesign was a proposal, not evidence of an operating private-sector state IRA program.</t>
  </si>
  <si>
    <t>The archived bill proposed replacing public retirement arrangements with shared-risk and WealthBuilder plans. Its record shows introduction and referral in March 2023, not enactment. Dates written into that proposal are not current program launch dates. This finding does not establish whether another retirement initiative exists.</t>
  </si>
  <si>
    <t>Archived 2023-2024 session proposal; not a current-program authority</t>
  </si>
  <si>
    <t>S622, 125th Session (2023-2024), status/history and proposed retirement-system text; retrieved 2026-10-10</t>
  </si>
  <si>
    <t>https://www.scstatehouse.gov/sess125_2023-2024/bills/622.htm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</si>
</sst>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quot;—&quot;"/>
    <numFmt numFmtId="165" formatCode="\$#,##0.000;\(\$#,##0.000\);&quot;—&quot;"/>
  </numFmts>
  <fonts count="8">
    <font>
      <sz val="11"/>
      <name val="Carlito"/>
    </font>
    <font>
      <sz val="11"/>
      <color rgb="FF293B34"/>
      <name val="Arial"/>
    </font>
    <font>
      <b/>
      <sz val="17"/>
      <color rgb="FF2D5A5A"/>
      <name val="Arial"/>
    </font>
    <font>
      <b/>
      <sz val="11"/>
      <color rgb="FFFFFFFF"/>
      <name val="Arial"/>
    </font>
    <font>
      <sz val="11"/>
      <color rgb="FF195BA5"/>
      <name val="Arial"/>
    </font>
    <font>
      <sz val="11"/>
      <color rgb="FF111111"/>
      <name val="Arial"/>
    </font>
    <font>
      <b/>
      <sz val="11"/>
      <color rgb="FF293B34"/>
      <name val="Arial"/>
    </font>
    <font>
      <sz val="11"/>
      <color rgb="FF237548"/>
      <name val="Arial"/>
    </font>
  </fonts>
  <fills count="5">
    <fill>
      <patternFill patternType="none"/>
    </fill>
    <fill>
      <patternFill patternType="gray125"/>
    </fill>
    <fill>
      <patternFill patternType="solid">
        <fgColor rgb="FF2D5A5A"/>
      </patternFill>
    </fill>
    <fill>
      <patternFill patternType="solid">
        <fgColor rgb="FFFFF0BE"/>
      </patternFill>
    </fill>
    <fill>
      <patternFill patternType="solid">
        <fgColor rgb="FFEEF3EB"/>
      </patternFill>
    </fill>
  </fills>
  <borders count="2">
    <border>
      <left/>
      <right/>
      <top/>
      <bottom/>
      <diagonal/>
    </border>
    <border>
      <left/>
      <right/>
      <top/>
      <bottom style="thin">
        <color rgb="FFB99A5E"/>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0" xfId="0" applyFont="1" applyAlignment="1">
      <alignment vertical="center" wrapText="1"/>
    </xf>
    <xf numFmtId="0" fontId="3" fillId="2" borderId="0" xfId="0" applyFont="1" applyFill="1" applyAlignment="1">
      <alignment vertical="center" wrapText="1"/>
    </xf>
    <xf numFmtId="164" fontId="4" fillId="3" borderId="0" xfId="0" applyNumberFormat="1" applyFont="1" applyFill="1" applyAlignment="1">
      <alignment vertical="center"/>
    </xf>
    <xf numFmtId="0" fontId="6" fillId="4" borderId="0" xfId="0" applyFont="1" applyFill="1" applyAlignment="1">
      <alignment vertical="center"/>
    </xf>
    <xf numFmtId="164" fontId="6" fillId="4" borderId="0" xfId="0" applyNumberFormat="1" applyFont="1" applyFill="1" applyAlignment="1">
      <alignment vertical="center"/>
    </xf>
    <xf numFmtId="164" fontId="5" fillId="0" borderId="0" xfId="0" applyNumberFormat="1" applyFont="1" applyAlignment="1">
      <alignment vertical="center"/>
    </xf>
    <xf numFmtId="164" fontId="7" fillId="0" borderId="0" xfId="0" applyNumberFormat="1" applyFont="1" applyAlignment="1">
      <alignment vertical="center"/>
    </xf>
    <xf numFmtId="165" fontId="7" fillId="0" borderId="0" xfId="0" applyNumberFormat="1" applyFont="1" applyAlignment="1">
      <alignment vertical="center"/>
    </xf>
    <xf numFmtId="164" fontId="1" fillId="0" borderId="0" xfId="0" applyNumberFormat="1" applyFont="1" applyAlignment="1">
      <alignment vertical="center" wrapText="1"/>
    </xf>
    <xf numFmtId="10" fontId="1" fillId="0" borderId="0" xfId="0" applyNumberFormat="1" applyFont="1" applyAlignment="1">
      <alignment vertical="center" wrapText="1"/>
    </xf>
    <xf numFmtId="0" fontId="2" fillId="0" borderId="0" xfId="0" applyFont="1" applyAlignment="1">
      <alignment vertical="center"/>
    </xf>
    <xf numFmtId="0" fontId="1" fillId="0" borderId="0" xfId="0" applyFont="1" applyAlignment="1">
      <alignment vertical="top" wrapText="1"/>
    </xf>
    <xf numFmtId="0" fontId="4" fillId="3" borderId="0" xfId="0" applyFont="1" applyFill="1" applyAlignment="1">
      <alignment vertical="center"/>
    </xf>
    <xf numFmtId="0" fontId="5"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vertical="top" wrapText="1"/>
    </xf>
    <xf numFmtId="0" fontId="4" fillId="3" borderId="0" xfId="0" applyNumberFormat="1"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D5A5A"/>
  </sheetPr>
  <dimension ref="A1:H40"/>
  <sheetViews>
    <sheetView showGridLines="0" tabSelected="1" zoomScale="90" zoomScaleNormal="90" workbookViewId="0"/>
  </sheetViews>
  <sheetFormatPr defaultRowHeight="14"/>
  <cols>
    <col min="1" max="1" width="3" customWidth="1"/>
    <col min="2" max="2" width="50" customWidth="1"/>
    <col min="3" max="5" width="24" customWidth="1"/>
    <col min="6" max="8" width="16" customWidth="1"/>
  </cols>
  <sheetData>
    <row r="1" spans="1:8" ht="25" customHeight="1">
      <c r="A1" s="1"/>
      <c r="B1" s="1"/>
      <c r="C1" s="1"/>
      <c r="D1" s="1"/>
      <c r="E1" s="1"/>
      <c r="F1" s="1"/>
      <c r="G1" s="1"/>
      <c r="H1" s="1"/>
    </row>
    <row r="2" spans="1:8" ht="25" customHeight="1">
      <c r="A2" s="1"/>
      <c r="B2" s="13" t="s">
        <v>0</v>
      </c>
      <c r="C2" s="13"/>
      <c r="D2" s="13"/>
      <c r="E2" s="13"/>
      <c r="F2" s="1"/>
      <c r="G2" s="1"/>
      <c r="H2" s="1"/>
    </row>
    <row r="3" spans="1:8" ht="25" customHeight="1">
      <c r="A3" s="1"/>
      <c r="B3" s="2"/>
      <c r="C3" s="2"/>
      <c r="D3" s="2"/>
      <c r="E3" s="2"/>
      <c r="F3" s="1"/>
      <c r="G3" s="1"/>
      <c r="H3" s="1"/>
    </row>
    <row r="4" spans="1:8" ht="28" customHeight="1">
      <c r="A4" s="1"/>
      <c r="B4" s="14" t="s">
        <v>1</v>
      </c>
      <c r="C4" s="14"/>
      <c r="D4" s="14"/>
      <c r="E4" s="14"/>
      <c r="F4" s="1"/>
      <c r="G4" s="1"/>
      <c r="H4" s="1"/>
    </row>
    <row r="5" spans="1:8" ht="28" customHeight="1">
      <c r="A5" s="1"/>
      <c r="B5" s="14"/>
      <c r="C5" s="14"/>
      <c r="D5" s="14"/>
      <c r="E5" s="14"/>
      <c r="F5" s="1"/>
      <c r="G5" s="1"/>
      <c r="H5" s="1"/>
    </row>
    <row r="6" spans="1:8" ht="25" customHeight="1">
      <c r="A6" s="1"/>
      <c r="B6" s="1"/>
      <c r="C6" s="1"/>
      <c r="D6" s="1"/>
      <c r="E6" s="1"/>
      <c r="F6" s="1"/>
      <c r="G6" s="1"/>
      <c r="H6" s="1"/>
    </row>
    <row r="7" spans="1:8" ht="33" customHeight="1">
      <c r="A7" s="1"/>
      <c r="B7" s="4" t="s">
        <v>2</v>
      </c>
      <c r="C7" s="4" t="s">
        <v>3</v>
      </c>
      <c r="D7" s="4"/>
      <c r="E7" s="4"/>
      <c r="F7" s="1"/>
      <c r="G7" s="1"/>
      <c r="H7" s="1"/>
    </row>
    <row r="8" spans="1:8" ht="25" customHeight="1">
      <c r="A8" s="1"/>
      <c r="B8" s="1" t="s">
        <v>4</v>
      </c>
      <c r="C8" s="5">
        <v>60000</v>
      </c>
      <c r="D8" s="1"/>
      <c r="E8" s="1"/>
      <c r="F8" s="1"/>
      <c r="G8" s="1"/>
      <c r="H8" s="1"/>
    </row>
    <row r="9" spans="1:8" ht="25" customHeight="1">
      <c r="A9" s="1"/>
      <c r="B9" s="1" t="s">
        <v>5</v>
      </c>
      <c r="C9" s="5">
        <v>11000</v>
      </c>
      <c r="D9" s="1"/>
      <c r="E9" s="1"/>
      <c r="F9" s="1"/>
      <c r="G9" s="1"/>
      <c r="H9" s="1"/>
    </row>
    <row r="10" spans="1:8" ht="38" customHeight="1">
      <c r="A10" s="1"/>
      <c r="B10" s="3" t="s">
        <v>6</v>
      </c>
      <c r="C10" s="5">
        <v>3000</v>
      </c>
      <c r="D10" s="1"/>
      <c r="E10" s="1"/>
      <c r="F10" s="1"/>
      <c r="G10" s="1"/>
      <c r="H10" s="1"/>
    </row>
    <row r="11" spans="1:8" ht="29" customHeight="1">
      <c r="A11" s="1"/>
      <c r="B11" s="1" t="s">
        <v>7</v>
      </c>
      <c r="C11" s="19" t="s">
        <v>8</v>
      </c>
      <c r="D11" s="15"/>
      <c r="E11" s="15"/>
      <c r="F11" s="1"/>
      <c r="G11" s="1"/>
      <c r="H11" s="1"/>
    </row>
    <row r="12" spans="1:8" ht="25" customHeight="1">
      <c r="A12" s="1"/>
      <c r="B12" s="1"/>
      <c r="C12" s="1"/>
      <c r="D12" s="1"/>
      <c r="E12" s="1"/>
      <c r="F12" s="1"/>
      <c r="G12" s="1"/>
      <c r="H12" s="1"/>
    </row>
    <row r="13" spans="1:8" ht="25" customHeight="1">
      <c r="A13" s="1"/>
      <c r="B13" s="1" t="s">
        <v>9</v>
      </c>
      <c r="C13" s="16" t="str">
        <f>IF(AND(IF(ISNUMBER(C8),AND(C8&gt;=0,C8&lt;=1000000000,ROUND(C8,2)=C8),FALSE),IF(ISNUMBER(C9),AND(C9&gt;=0,C9&lt;=1000000000,ROUND(C9,2)=C9),FALSE),IF(ISNUMBER(C10),AND(C10&gt;=0,C10&lt;=1000000000,ROUND(C10,2)=C10),FALSE),OR(C11="Single / MFS",C11="Head of household",C11="Joint / qualifying surviving spouse")),"Inputs within illustration scope","Check yellow inputs")</f>
        <v>Inputs within illustration scope</v>
      </c>
      <c r="D13" s="17"/>
      <c r="E13" s="17"/>
      <c r="F13" s="1"/>
      <c r="G13" s="1"/>
      <c r="H13" s="1"/>
    </row>
    <row r="14" spans="1:8" ht="25" customHeight="1">
      <c r="A14" s="1"/>
      <c r="B14" s="1"/>
      <c r="C14" s="1"/>
      <c r="D14" s="1"/>
      <c r="E14" s="1"/>
      <c r="F14" s="1"/>
      <c r="G14" s="1"/>
      <c r="H14" s="1"/>
    </row>
    <row r="15" spans="1:8" ht="31" customHeight="1">
      <c r="A15" s="1"/>
      <c r="B15" s="6" t="s">
        <v>10</v>
      </c>
      <c r="C15" s="7">
        <f>IF(AND(IF(ISNUMBER(C8),AND(C8&gt;=0,C8&lt;=1000000000,ROUND(C8,2)=C8),FALSE),IF(ISNUMBER(C9),AND(C9&gt;=0,C9&lt;=1000000000,ROUND(C9,2)=C9),FALSE),IF(ISNUMBER(C10),AND(C10&gt;=0,C10&lt;=1000000000,ROUND(C10,2)=C10),FALSE),OR(C11="Single / MFS",C11="Head of household",C11="Joint / qualifying surviving spouse")),D25-C25,"Check inputs")</f>
        <v>729.40000000000009</v>
      </c>
      <c r="D15" s="6"/>
      <c r="E15" s="6"/>
      <c r="F15" s="1"/>
      <c r="G15" s="1"/>
      <c r="H15" s="1"/>
    </row>
    <row r="16" spans="1:8" ht="31" customHeight="1">
      <c r="A16" s="1"/>
      <c r="B16" s="6" t="s">
        <v>11</v>
      </c>
      <c r="C16" s="7">
        <f>IF(AND(IF(ISNUMBER(C8),AND(C8&gt;=0,C8&lt;=1000000000,ROUND(C8,2)=C8),FALSE),IF(ISNUMBER(C9),AND(C9&gt;=0,C9&lt;=1000000000,ROUND(C9,2)=C9),FALSE),IF(ISNUMBER(C10),AND(C10&gt;=0,C10&lt;=1000000000,ROUND(C10,2)=C10),FALSE),OR(C11="Single / MFS",C11="Head of household",C11="Joint / qualifying surviving spouse")),C22-D22,"Check inputs")</f>
        <v>3000</v>
      </c>
      <c r="D16" s="6"/>
      <c r="E16" s="6"/>
      <c r="F16" s="1"/>
      <c r="G16" s="1"/>
      <c r="H16" s="1"/>
    </row>
    <row r="17" spans="1:8" ht="25" customHeight="1">
      <c r="A17" s="1"/>
      <c r="B17" s="1"/>
      <c r="C17" s="1"/>
      <c r="D17" s="1"/>
      <c r="E17" s="1"/>
      <c r="F17" s="1"/>
      <c r="G17" s="1"/>
      <c r="H17" s="1"/>
    </row>
    <row r="18" spans="1:8" ht="33" customHeight="1">
      <c r="A18" s="1"/>
      <c r="B18" s="4" t="s">
        <v>12</v>
      </c>
      <c r="C18" s="4" t="s">
        <v>13</v>
      </c>
      <c r="D18" s="4" t="s">
        <v>14</v>
      </c>
      <c r="E18" s="1"/>
      <c r="F18" s="1"/>
      <c r="G18" s="1"/>
      <c r="H18" s="1"/>
    </row>
    <row r="19" spans="1:8" ht="25" customHeight="1">
      <c r="A19" s="1"/>
      <c r="B19" s="3" t="s">
        <v>15</v>
      </c>
      <c r="C19" s="8">
        <f>IF(AND(IF(ISNUMBER(C8),AND(C8&gt;=0,C8&lt;=1000000000,ROUND(C8,2)=C8),FALSE),IF(ISNUMBER(C9),AND(C9&gt;=0,C9&lt;=1000000000,ROUND(C9,2)=C9),FALSE),IF(ISNUMBER(C10),AND(C10&gt;=0,C10&lt;=1000000000,ROUND(C10,2)=C10),FALSE),OR(C11="Single / MFS",C11="Head of household",C11="Joint / qualifying surviving spouse")),$C$8,"Check inputs")</f>
        <v>60000</v>
      </c>
      <c r="D19" s="8">
        <f>IF(AND(IF(ISNUMBER(C8),AND(C8&gt;=0,C8&lt;=1000000000,ROUND(C8,2)=C8),FALSE),IF(ISNUMBER(C9),AND(C9&gt;=0,C9&lt;=1000000000,ROUND(C9,2)=C9),FALSE),IF(ISNUMBER(C10),AND(C10&gt;=0,C10&lt;=1000000000,ROUND(C10,2)=C10),FALSE),OR(C11="Single / MFS",C11="Head of household",C11="Joint / qualifying surviving spouse")),$C$8+$C$9,"Check inputs")</f>
        <v>71000</v>
      </c>
      <c r="E19" s="1"/>
      <c r="F19" s="1"/>
      <c r="G19" s="1"/>
      <c r="H19" s="1"/>
    </row>
    <row r="20" spans="1:8" ht="25" customHeight="1">
      <c r="A20" s="1"/>
      <c r="B20" s="3" t="s">
        <v>16</v>
      </c>
      <c r="C20" s="9">
        <f>IF(AND(IF(ISNUMBER(C8),AND(C8&gt;=0,C8&lt;=1000000000,ROUND(C8,2)=C8),FALSE),IF(ISNUMBER(C9),AND(C9&gt;=0,C9&lt;=1000000000,ROUND(C9,2)=C9),FALSE),IF(ISNUMBER(C10),AND(C10&gt;=0,C10&lt;=1000000000,ROUND(C10,2)=C10),FALSE),OR(C11="Single / MFS",C11="Head of household",C11="Joint / qualifying surviving spouse")),IF($C$11="Single / MFS",Rules!$C$7,IF($C$11="Head of household",Rules!$C$8,Rules!$C$9)),"Check inputs")</f>
        <v>15000</v>
      </c>
      <c r="D20" s="9">
        <f>IF(AND(IF(ISNUMBER(C8),AND(C8&gt;=0,C8&lt;=1000000000,ROUND(C8,2)=C8),FALSE),IF(ISNUMBER(C9),AND(C9&gt;=0,C9&lt;=1000000000,ROUND(C9,2)=C9),FALSE),IF(ISNUMBER(C10),AND(C10&gt;=0,C10&lt;=1000000000,ROUND(C10,2)=C10),FALSE),OR(C11="Single / MFS",C11="Head of household",C11="Joint / qualifying surviving spouse")),IF($C$11="Single / MFS",Rules!$C$7,IF($C$11="Head of household",Rules!$C$8,Rules!$C$9)),"Check inputs")</f>
        <v>15000</v>
      </c>
      <c r="E20" s="1"/>
      <c r="F20" s="1"/>
      <c r="G20" s="1"/>
      <c r="H20" s="1"/>
    </row>
    <row r="21" spans="1:8" ht="37" customHeight="1">
      <c r="A21" s="1"/>
      <c r="B21" s="3" t="s">
        <v>17</v>
      </c>
      <c r="C21" s="9">
        <f>IF(AND(IF(ISNUMBER(C8),AND(C8&gt;=0,C8&lt;=1000000000,ROUND(C8,2)=C8),FALSE),IF(ISNUMBER(C9),AND(C9&gt;=0,C9&lt;=1000000000,ROUND(C9,2)=C9),FALSE),IF(ISNUMBER(C10),AND(C10&gt;=0,C10&lt;=1000000000,ROUND(C10,2)=C10),FALSE),OR(C11="Single / MFS",C11="Head of household",C11="Joint / qualifying surviving spouse")),QUOTIENT(ROUND(MAX(0,MIN(IF($C$11="Single / MFS",Rules!$E$7,IF($C$11="Head of household",Rules!$E$8,Rules!$E$9)),C19-IF($C$11="Single / MFS",Rules!$D$7,IF($C$11="Head of household",Rules!$D$8,Rules!$D$9))))*100,0)*C20,IF($C$11="Single / MFS",Rules!$E$7,IF($C$11="Head of household",Rules!$E$8,Rules!$E$9))*100*Rules!$C$16)*Rules!$C$16,"Check inputs")</f>
        <v>5450</v>
      </c>
      <c r="D21" s="9">
        <f>IF(AND(IF(ISNUMBER(C8),AND(C8&gt;=0,C8&lt;=1000000000,ROUND(C8,2)=C8),FALSE),IF(ISNUMBER(C9),AND(C9&gt;=0,C9&lt;=1000000000,ROUND(C9,2)=C9),FALSE),IF(ISNUMBER(C10),AND(C10&gt;=0,C10&lt;=1000000000,ROUND(C10,2)=C10),FALSE),OR(C11="Single / MFS",C11="Head of household",C11="Joint / qualifying surviving spouse")),QUOTIENT(ROUND(MAX(0,MIN(IF($C$11="Single / MFS",Rules!$E$7,IF($C$11="Head of household",Rules!$E$8,Rules!$E$9)),D19-IF($C$11="Single / MFS",Rules!$D$7,IF($C$11="Head of household",Rules!$D$8,Rules!$D$9))))*100,0)*D20,IF($C$11="Single / MFS",Rules!$E$7,IF($C$11="Head of household",Rules!$E$8,Rules!$E$9))*100*Rules!$C$16)*Rules!$C$16,"Check inputs")</f>
        <v>8450</v>
      </c>
      <c r="E21" s="1"/>
      <c r="F21" s="1"/>
      <c r="G21" s="1"/>
      <c r="H21" s="1"/>
    </row>
    <row r="22" spans="1:8" ht="25" customHeight="1">
      <c r="A22" s="1"/>
      <c r="B22" s="3" t="s">
        <v>18</v>
      </c>
      <c r="C22" s="8">
        <f>IF(AND(IF(ISNUMBER(C8),AND(C8&gt;=0,C8&lt;=1000000000,ROUND(C8,2)=C8),FALSE),IF(ISNUMBER(C9),AND(C9&gt;=0,C9&lt;=1000000000,ROUND(C9,2)=C9),FALSE),IF(ISNUMBER(C10),AND(C10&gt;=0,C10&lt;=1000000000,ROUND(C10,2)=C10),FALSE),OR(C11="Single / MFS",C11="Head of household",C11="Joint / qualifying surviving spouse")),C20-C21,"Check inputs")</f>
        <v>9550</v>
      </c>
      <c r="D22" s="8">
        <f>IF(AND(IF(ISNUMBER(C8),AND(C8&gt;=0,C8&lt;=1000000000,ROUND(C8,2)=C8),FALSE),IF(ISNUMBER(C9),AND(C9&gt;=0,C9&lt;=1000000000,ROUND(C9,2)=C9),FALSE),IF(ISNUMBER(C10),AND(C10&gt;=0,C10&lt;=1000000000,ROUND(C10,2)=C10),FALSE),OR(C11="Single / MFS",C11="Head of household",C11="Joint / qualifying surviving spouse")),D20-D21,"Check inputs")</f>
        <v>6550</v>
      </c>
      <c r="E22" s="1"/>
      <c r="F22" s="1"/>
      <c r="G22" s="1"/>
      <c r="H22" s="1"/>
    </row>
    <row r="23" spans="1:8" ht="25" customHeight="1">
      <c r="A23" s="1"/>
      <c r="B23" s="3" t="s">
        <v>19</v>
      </c>
      <c r="C23" s="8">
        <f>IF(AND(IF(ISNUMBER(C8),AND(C8&gt;=0,C8&lt;=1000000000,ROUND(C8,2)=C8),FALSE),IF(ISNUMBER(C9),AND(C9&gt;=0,C9&lt;=1000000000,ROUND(C9,2)=C9),FALSE),IF(ISNUMBER(C10),AND(C10&gt;=0,C10&lt;=1000000000,ROUND(C10,2)=C10),FALSE),OR(C11="Single / MFS",C11="Head of household",C11="Joint / qualifying surviving spouse")),$C$10,"Check inputs")</f>
        <v>3000</v>
      </c>
      <c r="D23" s="8">
        <f>IF(AND(IF(ISNUMBER(C8),AND(C8&gt;=0,C8&lt;=1000000000,ROUND(C8,2)=C8),FALSE),IF(ISNUMBER(C9),AND(C9&gt;=0,C9&lt;=1000000000,ROUND(C9,2)=C9),FALSE),IF(ISNUMBER(C10),AND(C10&gt;=0,C10&lt;=1000000000,ROUND(C10,2)=C10),FALSE),OR(C11="Single / MFS",C11="Head of household",C11="Joint / qualifying surviving spouse")),$C$10,"Check inputs")</f>
        <v>3000</v>
      </c>
      <c r="E23" s="1"/>
      <c r="F23" s="1"/>
      <c r="G23" s="1"/>
      <c r="H23" s="1"/>
    </row>
    <row r="24" spans="1:8" ht="25" customHeight="1">
      <c r="A24" s="1"/>
      <c r="B24" s="3" t="s">
        <v>20</v>
      </c>
      <c r="C24" s="8">
        <f>IF(AND(IF(ISNUMBER(C8),AND(C8&gt;=0,C8&lt;=1000000000,ROUND(C8,2)=C8),FALSE),IF(ISNUMBER(C9),AND(C9&gt;=0,C9&lt;=1000000000,ROUND(C9,2)=C9),FALSE),IF(ISNUMBER(C10),AND(C10&gt;=0,C10&lt;=1000000000,ROUND(C10,2)=C10),FALSE),OR(C11="Single / MFS",C11="Head of household",C11="Joint / qualifying surviving spouse")),MAX(0,C19-C22-C23),"Check inputs")</f>
        <v>47450</v>
      </c>
      <c r="D24" s="8">
        <f>IF(AND(IF(ISNUMBER(C8),AND(C8&gt;=0,C8&lt;=1000000000,ROUND(C8,2)=C8),FALSE),IF(ISNUMBER(C9),AND(C9&gt;=0,C9&lt;=1000000000,ROUND(C9,2)=C9),FALSE),IF(ISNUMBER(C10),AND(C10&gt;=0,C10&lt;=1000000000,ROUND(C10,2)=C10),FALSE),OR(C11="Single / MFS",C11="Head of household",C11="Joint / qualifying surviving spouse")),MAX(0,D19-D22-D23),"Check inputs")</f>
        <v>61450</v>
      </c>
      <c r="E24" s="1"/>
      <c r="F24" s="1"/>
      <c r="G24" s="1"/>
      <c r="H24" s="1"/>
    </row>
    <row r="25" spans="1:8" ht="25" customHeight="1">
      <c r="A25" s="1"/>
      <c r="B25" s="3" t="s">
        <v>21</v>
      </c>
      <c r="C25" s="10">
        <f>IF(AND(IF(ISNUMBER(C8),AND(C8&gt;=0,C8&lt;=1000000000,ROUND(C8,2)=C8),FALSE),IF(ISNUMBER(C9),AND(C9&gt;=0,C9&lt;=1000000000,ROUND(C9,2)=C9),FALSE),IF(ISNUMBER(C10),AND(C10&gt;=0,C10&lt;=1000000000,ROUND(C10,2)=C10),FALSE),OR(C11="Single / MFS",C11="Head of household",C11="Joint / qualifying surviving spouse")),IF(C24&lt;Rules!$C$12,C24*Rules!$C$13,C24*Rules!$C$14-Rules!$C$15),"Check inputs")</f>
        <v>1506.145</v>
      </c>
      <c r="D25" s="10">
        <f>IF(AND(IF(ISNUMBER(C8),AND(C8&gt;=0,C8&lt;=1000000000,ROUND(C8,2)=C8),FALSE),IF(ISNUMBER(C9),AND(C9&gt;=0,C9&lt;=1000000000,ROUND(C9,2)=C9),FALSE),IF(ISNUMBER(C10),AND(C10&gt;=0,C10&lt;=1000000000,ROUND(C10,2)=C10),FALSE),OR(C11="Single / MFS",C11="Head of household",C11="Joint / qualifying surviving spouse")),IF(D24&lt;Rules!$C$12,D24*Rules!$C$13,D24*Rules!$C$14-Rules!$C$15),"Check inputs")</f>
        <v>2235.5450000000001</v>
      </c>
      <c r="E25" s="1"/>
      <c r="F25" s="1"/>
      <c r="G25" s="1"/>
      <c r="H25" s="1"/>
    </row>
    <row r="26" spans="1:8" ht="25" customHeight="1">
      <c r="A26" s="1"/>
      <c r="B26" s="1"/>
      <c r="C26" s="1"/>
      <c r="D26" s="1"/>
      <c r="E26" s="1"/>
      <c r="F26" s="1"/>
      <c r="G26" s="1"/>
      <c r="H26" s="1"/>
    </row>
    <row r="27" spans="1:8" ht="27" customHeight="1">
      <c r="A27" s="1"/>
      <c r="B27" s="14" t="s">
        <v>22</v>
      </c>
      <c r="C27" s="14"/>
      <c r="D27" s="14"/>
      <c r="E27" s="14"/>
      <c r="F27" s="1"/>
      <c r="G27" s="1"/>
      <c r="H27" s="1"/>
    </row>
    <row r="28" spans="1:8" ht="27" customHeight="1">
      <c r="A28" s="1"/>
      <c r="B28" s="14"/>
      <c r="C28" s="14"/>
      <c r="D28" s="14"/>
      <c r="E28" s="14"/>
      <c r="F28" s="1"/>
      <c r="G28" s="1"/>
      <c r="H28" s="1"/>
    </row>
    <row r="29" spans="1:8" ht="25" customHeight="1">
      <c r="A29" s="1"/>
      <c r="B29" s="1"/>
      <c r="C29" s="1"/>
      <c r="D29" s="1"/>
      <c r="E29" s="1"/>
      <c r="F29" s="1"/>
      <c r="G29" s="1"/>
      <c r="H29" s="1"/>
    </row>
    <row r="30" spans="1:8" ht="25" customHeight="1">
      <c r="A30" s="1"/>
      <c r="B30" s="14" t="s">
        <v>23</v>
      </c>
      <c r="C30" s="14"/>
      <c r="D30" s="14"/>
      <c r="E30" s="14"/>
      <c r="F30" s="1"/>
      <c r="G30" s="1"/>
      <c r="H30" s="1"/>
    </row>
    <row r="31" spans="1:8" ht="25" customHeight="1">
      <c r="A31" s="1"/>
      <c r="B31" s="14"/>
      <c r="C31" s="14"/>
      <c r="D31" s="14"/>
      <c r="E31" s="14"/>
      <c r="F31" s="1"/>
      <c r="G31" s="1"/>
      <c r="H31" s="1"/>
    </row>
    <row r="32" spans="1:8" ht="25" customHeight="1">
      <c r="A32" s="1"/>
      <c r="B32" s="14"/>
      <c r="C32" s="14"/>
      <c r="D32" s="14"/>
      <c r="E32" s="14"/>
      <c r="F32" s="1"/>
      <c r="G32" s="1"/>
      <c r="H32" s="1"/>
    </row>
    <row r="33" spans="1:8" ht="25" customHeight="1">
      <c r="A33" s="1"/>
      <c r="B33" s="14"/>
      <c r="C33" s="14"/>
      <c r="D33" s="14"/>
      <c r="E33" s="14"/>
      <c r="F33" s="1"/>
      <c r="G33" s="1"/>
      <c r="H33" s="1"/>
    </row>
    <row r="34" spans="1:8" ht="25" customHeight="1">
      <c r="A34" s="1"/>
      <c r="B34" s="1"/>
      <c r="C34" s="1"/>
      <c r="D34" s="1"/>
      <c r="E34" s="1"/>
      <c r="F34" s="1"/>
      <c r="G34" s="1"/>
      <c r="H34" s="1"/>
    </row>
    <row r="35" spans="1:8" ht="26" customHeight="1">
      <c r="A35" s="1"/>
      <c r="B35" s="14" t="s">
        <v>24</v>
      </c>
      <c r="C35" s="14"/>
      <c r="D35" s="14"/>
      <c r="E35" s="14"/>
      <c r="F35" s="1"/>
      <c r="G35" s="1"/>
      <c r="H35" s="1"/>
    </row>
    <row r="36" spans="1:8" ht="26" customHeight="1">
      <c r="A36" s="1"/>
      <c r="B36" s="14"/>
      <c r="C36" s="14"/>
      <c r="D36" s="14"/>
      <c r="E36" s="14"/>
      <c r="F36" s="1"/>
      <c r="G36" s="1"/>
      <c r="H36" s="1"/>
    </row>
    <row r="37" spans="1:8" ht="26" customHeight="1">
      <c r="A37" s="1"/>
      <c r="B37" s="14"/>
      <c r="C37" s="14"/>
      <c r="D37" s="14"/>
      <c r="E37" s="14"/>
      <c r="F37" s="1"/>
      <c r="G37" s="1"/>
      <c r="H37" s="1"/>
    </row>
    <row r="38" spans="1:8" ht="26" customHeight="1">
      <c r="A38" s="1"/>
      <c r="B38" s="14"/>
      <c r="C38" s="14"/>
      <c r="D38" s="14"/>
      <c r="E38" s="14"/>
      <c r="F38" s="1"/>
      <c r="G38" s="1"/>
      <c r="H38" s="1"/>
    </row>
    <row r="39" spans="1:8" ht="25" customHeight="1">
      <c r="A39" s="1"/>
      <c r="B39" s="1"/>
      <c r="C39" s="1"/>
      <c r="D39" s="1"/>
      <c r="E39" s="1"/>
      <c r="F39" s="1"/>
      <c r="G39" s="1"/>
      <c r="H39" s="1"/>
    </row>
    <row r="40" spans="1:8" ht="25" customHeight="1">
      <c r="A40" s="1"/>
      <c r="B40" s="1"/>
      <c r="C40" s="1"/>
      <c r="D40" s="1"/>
      <c r="E40" s="1"/>
      <c r="F40" s="1"/>
      <c r="G40" s="1"/>
      <c r="H40" s="1"/>
    </row>
  </sheetData>
  <mergeCells count="7">
    <mergeCell ref="B30:E33"/>
    <mergeCell ref="B35:E38"/>
    <mergeCell ref="B2:E2"/>
    <mergeCell ref="B4:E5"/>
    <mergeCell ref="C11:E11"/>
    <mergeCell ref="C13:E13"/>
    <mergeCell ref="B27:E28"/>
  </mergeCells>
  <dataValidations count="2">
    <dataValidation type="decimal" sqref="C8:C10" xr:uid="{00000000-0002-0000-0000-000000000000}">
      <formula1>0</formula1>
      <formula2>1000000000</formula2>
    </dataValidation>
    <dataValidation type="list" sqref="C11" xr:uid="{00000000-0002-0000-0000-000003000000}">
      <formula1>"Single / MFS,Head of household,Joint / qualifying surviving spouse"</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D5A5A"/>
  </sheetPr>
  <dimension ref="A1:H28"/>
  <sheetViews>
    <sheetView showGridLines="0" workbookViewId="0"/>
  </sheetViews>
  <sheetFormatPr defaultRowHeight="14"/>
  <cols>
    <col min="1" max="1" width="3" customWidth="1"/>
    <col min="2" max="2" width="50" customWidth="1"/>
    <col min="3" max="5" width="24" customWidth="1"/>
    <col min="6" max="6" width="65" customWidth="1"/>
    <col min="7" max="8" width="16" customWidth="1"/>
  </cols>
  <sheetData>
    <row r="1" spans="1:8" ht="25" customHeight="1">
      <c r="A1" s="1"/>
      <c r="B1" s="1"/>
      <c r="C1" s="1"/>
      <c r="D1" s="1"/>
      <c r="E1" s="1"/>
      <c r="F1" s="1"/>
      <c r="G1" s="1"/>
      <c r="H1" s="1"/>
    </row>
    <row r="2" spans="1:8" ht="25" customHeight="1">
      <c r="A2" s="1"/>
      <c r="B2" s="13" t="s">
        <v>25</v>
      </c>
      <c r="C2" s="13"/>
      <c r="D2" s="13"/>
      <c r="E2" s="13"/>
      <c r="F2" s="1"/>
      <c r="G2" s="1"/>
      <c r="H2" s="1"/>
    </row>
    <row r="3" spans="1:8" ht="25" customHeight="1">
      <c r="A3" s="1"/>
      <c r="B3" s="2"/>
      <c r="C3" s="2"/>
      <c r="D3" s="2"/>
      <c r="E3" s="2"/>
      <c r="F3" s="1"/>
      <c r="G3" s="1"/>
      <c r="H3" s="1"/>
    </row>
    <row r="4" spans="1:8" ht="27" customHeight="1">
      <c r="A4" s="1"/>
      <c r="B4" s="14" t="s">
        <v>26</v>
      </c>
      <c r="C4" s="14"/>
      <c r="D4" s="14"/>
      <c r="E4" s="14"/>
      <c r="F4" s="14"/>
      <c r="G4" s="1"/>
      <c r="H4" s="1"/>
    </row>
    <row r="5" spans="1:8" ht="27" customHeight="1">
      <c r="A5" s="1"/>
      <c r="B5" s="14"/>
      <c r="C5" s="14"/>
      <c r="D5" s="14"/>
      <c r="E5" s="14"/>
      <c r="F5" s="14"/>
      <c r="G5" s="1"/>
      <c r="H5" s="1"/>
    </row>
    <row r="6" spans="1:8" ht="33" customHeight="1">
      <c r="A6" s="1"/>
      <c r="B6" s="4" t="s">
        <v>27</v>
      </c>
      <c r="C6" s="4" t="s">
        <v>28</v>
      </c>
      <c r="D6" s="4" t="s">
        <v>29</v>
      </c>
      <c r="E6" s="4" t="s">
        <v>30</v>
      </c>
      <c r="F6" s="4" t="s">
        <v>31</v>
      </c>
      <c r="G6" s="1"/>
      <c r="H6" s="1"/>
    </row>
    <row r="7" spans="1:8" ht="50" customHeight="1">
      <c r="A7" s="1"/>
      <c r="B7" s="3" t="s">
        <v>8</v>
      </c>
      <c r="C7" s="11">
        <v>15000</v>
      </c>
      <c r="D7" s="11">
        <v>40000</v>
      </c>
      <c r="E7" s="11">
        <v>55000</v>
      </c>
      <c r="F7" s="3" t="s">
        <v>32</v>
      </c>
      <c r="G7" s="1"/>
      <c r="H7" s="1"/>
    </row>
    <row r="8" spans="1:8" ht="50" customHeight="1">
      <c r="A8" s="1"/>
      <c r="B8" s="3" t="s">
        <v>33</v>
      </c>
      <c r="C8" s="11">
        <v>22500</v>
      </c>
      <c r="D8" s="11">
        <v>60000</v>
      </c>
      <c r="E8" s="11">
        <v>82500</v>
      </c>
      <c r="F8" s="3" t="s">
        <v>32</v>
      </c>
      <c r="G8" s="1"/>
      <c r="H8" s="1"/>
    </row>
    <row r="9" spans="1:8" ht="50" customHeight="1">
      <c r="A9" s="1"/>
      <c r="B9" s="3" t="s">
        <v>34</v>
      </c>
      <c r="C9" s="11">
        <v>30000</v>
      </c>
      <c r="D9" s="11">
        <v>80000</v>
      </c>
      <c r="E9" s="11">
        <v>110000</v>
      </c>
      <c r="F9" s="3" t="s">
        <v>32</v>
      </c>
      <c r="G9" s="1"/>
      <c r="H9" s="1"/>
    </row>
    <row r="10" spans="1:8" ht="25" customHeight="1">
      <c r="A10" s="1"/>
      <c r="B10" s="1"/>
      <c r="C10" s="1"/>
      <c r="D10" s="1"/>
      <c r="E10" s="1"/>
      <c r="F10" s="1"/>
      <c r="G10" s="1"/>
      <c r="H10" s="1"/>
    </row>
    <row r="11" spans="1:8" ht="33" customHeight="1">
      <c r="A11" s="1"/>
      <c r="B11" s="4" t="s">
        <v>35</v>
      </c>
      <c r="C11" s="4" t="s">
        <v>36</v>
      </c>
      <c r="D11" s="4" t="s">
        <v>37</v>
      </c>
      <c r="E11" s="4" t="s">
        <v>38</v>
      </c>
      <c r="F11" s="4" t="s">
        <v>31</v>
      </c>
      <c r="G11" s="1"/>
      <c r="H11" s="1"/>
    </row>
    <row r="12" spans="1:8" ht="48" customHeight="1">
      <c r="A12" s="1"/>
      <c r="B12" s="3" t="s">
        <v>39</v>
      </c>
      <c r="C12" s="11">
        <v>30000</v>
      </c>
      <c r="D12" s="3" t="s">
        <v>40</v>
      </c>
      <c r="E12" s="3" t="s">
        <v>41</v>
      </c>
      <c r="F12" s="3" t="s">
        <v>32</v>
      </c>
      <c r="G12" s="1"/>
      <c r="H12" s="1"/>
    </row>
    <row r="13" spans="1:8" ht="48" customHeight="1">
      <c r="A13" s="1"/>
      <c r="B13" s="3" t="s">
        <v>42</v>
      </c>
      <c r="C13" s="12">
        <v>1.9900000000000001E-2</v>
      </c>
      <c r="D13" s="3" t="s">
        <v>40</v>
      </c>
      <c r="E13" s="3" t="s">
        <v>41</v>
      </c>
      <c r="F13" s="3" t="s">
        <v>32</v>
      </c>
      <c r="G13" s="1"/>
      <c r="H13" s="1"/>
    </row>
    <row r="14" spans="1:8" ht="48" customHeight="1">
      <c r="A14" s="1"/>
      <c r="B14" s="3" t="s">
        <v>43</v>
      </c>
      <c r="C14" s="12">
        <v>5.21E-2</v>
      </c>
      <c r="D14" s="3" t="s">
        <v>40</v>
      </c>
      <c r="E14" s="3" t="s">
        <v>41</v>
      </c>
      <c r="F14" s="3" t="s">
        <v>32</v>
      </c>
      <c r="G14" s="1"/>
      <c r="H14" s="1"/>
    </row>
    <row r="15" spans="1:8" ht="48" customHeight="1">
      <c r="A15" s="1"/>
      <c r="B15" s="3" t="s">
        <v>44</v>
      </c>
      <c r="C15" s="11">
        <v>966</v>
      </c>
      <c r="D15" s="3" t="s">
        <v>40</v>
      </c>
      <c r="E15" s="3" t="s">
        <v>41</v>
      </c>
      <c r="F15" s="3" t="s">
        <v>32</v>
      </c>
      <c r="G15" s="1"/>
      <c r="H15" s="1"/>
    </row>
    <row r="16" spans="1:8" ht="48" customHeight="1">
      <c r="A16" s="1"/>
      <c r="B16" s="3" t="s">
        <v>45</v>
      </c>
      <c r="C16" s="11">
        <v>10</v>
      </c>
      <c r="D16" s="3" t="s">
        <v>46</v>
      </c>
      <c r="E16" s="3" t="s">
        <v>41</v>
      </c>
      <c r="F16" s="3" t="s">
        <v>32</v>
      </c>
      <c r="G16" s="1"/>
      <c r="H16" s="1"/>
    </row>
    <row r="17" spans="1:8" ht="25" customHeight="1">
      <c r="A17" s="1"/>
      <c r="B17" s="1"/>
      <c r="C17" s="1"/>
      <c r="D17" s="1"/>
      <c r="E17" s="1"/>
      <c r="F17" s="1"/>
      <c r="G17" s="1"/>
      <c r="H17" s="1"/>
    </row>
    <row r="18" spans="1:8" ht="26" customHeight="1">
      <c r="A18" s="1"/>
      <c r="B18" s="14" t="s">
        <v>47</v>
      </c>
      <c r="C18" s="14"/>
      <c r="D18" s="14"/>
      <c r="E18" s="14"/>
      <c r="F18" s="14"/>
      <c r="G18" s="1"/>
      <c r="H18" s="1"/>
    </row>
    <row r="19" spans="1:8" ht="26" customHeight="1">
      <c r="A19" s="1"/>
      <c r="B19" s="14"/>
      <c r="C19" s="14"/>
      <c r="D19" s="14"/>
      <c r="E19" s="14"/>
      <c r="F19" s="14"/>
      <c r="G19" s="1"/>
      <c r="H19" s="1"/>
    </row>
    <row r="20" spans="1:8" ht="26" customHeight="1">
      <c r="A20" s="1"/>
      <c r="B20" s="14"/>
      <c r="C20" s="14"/>
      <c r="D20" s="14"/>
      <c r="E20" s="14"/>
      <c r="F20" s="14"/>
      <c r="G20" s="1"/>
      <c r="H20" s="1"/>
    </row>
    <row r="21" spans="1:8" ht="25" customHeight="1">
      <c r="A21" s="1"/>
      <c r="B21" s="1"/>
      <c r="C21" s="1"/>
      <c r="D21" s="1"/>
      <c r="E21" s="1"/>
      <c r="F21" s="1"/>
      <c r="G21" s="1"/>
      <c r="H21" s="1"/>
    </row>
    <row r="22" spans="1:8" ht="26" customHeight="1">
      <c r="A22" s="1"/>
      <c r="B22" s="14" t="s">
        <v>48</v>
      </c>
      <c r="C22" s="14"/>
      <c r="D22" s="14"/>
      <c r="E22" s="14"/>
      <c r="F22" s="14"/>
      <c r="G22" s="1"/>
      <c r="H22" s="1"/>
    </row>
    <row r="23" spans="1:8" ht="26" customHeight="1">
      <c r="A23" s="1"/>
      <c r="B23" s="14"/>
      <c r="C23" s="14"/>
      <c r="D23" s="14"/>
      <c r="E23" s="14"/>
      <c r="F23" s="14"/>
      <c r="G23" s="1"/>
      <c r="H23" s="1"/>
    </row>
    <row r="24" spans="1:8" ht="26" customHeight="1">
      <c r="A24" s="1"/>
      <c r="B24" s="14"/>
      <c r="C24" s="14"/>
      <c r="D24" s="14"/>
      <c r="E24" s="14"/>
      <c r="F24" s="14"/>
      <c r="G24" s="1"/>
      <c r="H24" s="1"/>
    </row>
    <row r="25" spans="1:8" ht="25" customHeight="1">
      <c r="A25" s="1"/>
      <c r="B25" s="1"/>
      <c r="C25" s="1"/>
      <c r="D25" s="1"/>
      <c r="E25" s="1"/>
      <c r="F25" s="1"/>
      <c r="G25" s="1"/>
      <c r="H25" s="1"/>
    </row>
    <row r="26" spans="1:8" ht="25" customHeight="1">
      <c r="A26" s="1"/>
      <c r="B26" s="1"/>
      <c r="C26" s="1"/>
      <c r="D26" s="1"/>
      <c r="E26" s="1"/>
      <c r="F26" s="1"/>
      <c r="G26" s="1"/>
      <c r="H26" s="1"/>
    </row>
    <row r="27" spans="1:8" ht="25" customHeight="1">
      <c r="A27" s="1"/>
      <c r="B27" s="1"/>
      <c r="C27" s="1"/>
      <c r="D27" s="1"/>
      <c r="E27" s="1"/>
      <c r="F27" s="1"/>
      <c r="G27" s="1"/>
      <c r="H27" s="1"/>
    </row>
    <row r="28" spans="1:8" ht="25" customHeight="1">
      <c r="A28" s="1"/>
      <c r="B28" s="1"/>
      <c r="C28" s="1"/>
      <c r="D28" s="1"/>
      <c r="E28" s="1"/>
      <c r="F28" s="1"/>
      <c r="G28" s="1"/>
      <c r="H28" s="1"/>
    </row>
  </sheetData>
  <mergeCells count="4">
    <mergeCell ref="B2:E2"/>
    <mergeCell ref="B4:F5"/>
    <mergeCell ref="B18:F20"/>
    <mergeCell ref="B22:F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D5A5A"/>
  </sheetPr>
  <dimension ref="A1:H72"/>
  <sheetViews>
    <sheetView showGridLines="0" workbookViewId="0"/>
  </sheetViews>
  <sheetFormatPr defaultRowHeight="14"/>
  <cols>
    <col min="1" max="1" width="36" customWidth="1"/>
    <col min="2" max="2" width="58" customWidth="1"/>
    <col min="3" max="3" width="95" customWidth="1"/>
    <col min="4" max="4" width="48" customWidth="1"/>
    <col min="5" max="5" width="15" customWidth="1"/>
    <col min="6" max="6" width="65" customWidth="1"/>
    <col min="7" max="7" width="70" customWidth="1"/>
    <col min="8" max="8" width="80" customWidth="1"/>
  </cols>
  <sheetData>
    <row r="1" spans="1:8" ht="25" customHeight="1">
      <c r="A1" s="1"/>
      <c r="B1" s="1"/>
      <c r="C1" s="1"/>
      <c r="D1" s="1"/>
      <c r="E1" s="1"/>
      <c r="F1" s="1"/>
      <c r="G1" s="1"/>
      <c r="H1" s="1"/>
    </row>
    <row r="2" spans="1:8" ht="25" customHeight="1">
      <c r="A2" s="1"/>
      <c r="B2" s="13" t="s">
        <v>49</v>
      </c>
      <c r="C2" s="13"/>
      <c r="D2" s="13"/>
      <c r="E2" s="13"/>
      <c r="F2" s="1"/>
      <c r="G2" s="1"/>
      <c r="H2" s="1"/>
    </row>
    <row r="3" spans="1:8" ht="27" customHeight="1">
      <c r="A3" s="1"/>
      <c r="B3" s="18" t="s">
        <v>50</v>
      </c>
      <c r="C3" s="18"/>
      <c r="D3" s="18"/>
      <c r="E3" s="18"/>
      <c r="F3" s="14"/>
      <c r="G3" s="14"/>
      <c r="H3" s="14"/>
    </row>
    <row r="4" spans="1:8" ht="27" customHeight="1">
      <c r="A4" s="1"/>
      <c r="B4" s="14"/>
      <c r="C4" s="14"/>
      <c r="D4" s="14"/>
      <c r="E4" s="14"/>
      <c r="F4" s="14"/>
      <c r="G4" s="14"/>
      <c r="H4" s="14"/>
    </row>
    <row r="5" spans="1:8" ht="25" customHeight="1">
      <c r="A5" s="1"/>
      <c r="B5" s="1"/>
      <c r="C5" s="1"/>
      <c r="D5" s="1"/>
      <c r="E5" s="1"/>
      <c r="F5" s="1"/>
      <c r="G5" s="1"/>
      <c r="H5" s="1"/>
    </row>
    <row r="6" spans="1:8" ht="33" customHeight="1">
      <c r="A6" s="4" t="s">
        <v>51</v>
      </c>
      <c r="B6" s="4" t="s">
        <v>52</v>
      </c>
      <c r="C6" s="4" t="s">
        <v>53</v>
      </c>
      <c r="D6" s="4" t="s">
        <v>54</v>
      </c>
      <c r="E6" s="4" t="s">
        <v>38</v>
      </c>
      <c r="F6" s="4" t="s">
        <v>55</v>
      </c>
      <c r="G6" s="4" t="s">
        <v>56</v>
      </c>
      <c r="H6" s="4" t="s">
        <v>57</v>
      </c>
    </row>
    <row r="7" spans="1:8" ht="101" customHeight="1">
      <c r="A7" s="3" t="s">
        <v>58</v>
      </c>
      <c r="B7" s="3" t="s">
        <v>59</v>
      </c>
      <c r="C7" s="3" t="s">
        <v>60</v>
      </c>
      <c r="D7" s="3" t="s">
        <v>61</v>
      </c>
      <c r="E7" s="3" t="s">
        <v>41</v>
      </c>
      <c r="F7" s="3" t="s">
        <v>62</v>
      </c>
      <c r="G7" s="3" t="s">
        <v>32</v>
      </c>
      <c r="H7" s="3" t="s">
        <v>63</v>
      </c>
    </row>
    <row r="8" spans="1:8" ht="84" customHeight="1">
      <c r="A8" s="3" t="s">
        <v>40</v>
      </c>
      <c r="B8" s="3" t="s">
        <v>64</v>
      </c>
      <c r="C8" s="3" t="s">
        <v>65</v>
      </c>
      <c r="D8" s="3" t="s">
        <v>61</v>
      </c>
      <c r="E8" s="3" t="s">
        <v>41</v>
      </c>
      <c r="F8" s="3" t="s">
        <v>66</v>
      </c>
      <c r="G8" s="3" t="s">
        <v>32</v>
      </c>
      <c r="H8" s="3" t="s">
        <v>67</v>
      </c>
    </row>
    <row r="9" spans="1:8" ht="84" customHeight="1">
      <c r="A9" s="3" t="s">
        <v>68</v>
      </c>
      <c r="B9" s="3" t="s">
        <v>69</v>
      </c>
      <c r="C9" s="3" t="s">
        <v>70</v>
      </c>
      <c r="D9" s="3" t="s">
        <v>61</v>
      </c>
      <c r="E9" s="3" t="s">
        <v>41</v>
      </c>
      <c r="F9" s="3" t="s">
        <v>71</v>
      </c>
      <c r="G9" s="3" t="s">
        <v>32</v>
      </c>
      <c r="H9" s="3" t="s">
        <v>32</v>
      </c>
    </row>
    <row r="10" spans="1:8" ht="70" customHeight="1">
      <c r="A10" s="3" t="s">
        <v>72</v>
      </c>
      <c r="B10" s="3" t="s">
        <v>73</v>
      </c>
      <c r="C10" s="3" t="s">
        <v>74</v>
      </c>
      <c r="D10" s="3" t="s">
        <v>61</v>
      </c>
      <c r="E10" s="3" t="s">
        <v>41</v>
      </c>
      <c r="F10" s="3" t="s">
        <v>75</v>
      </c>
      <c r="G10" s="3" t="s">
        <v>32</v>
      </c>
      <c r="H10" s="3" t="s">
        <v>32</v>
      </c>
    </row>
    <row r="11" spans="1:8" ht="84" customHeight="1">
      <c r="A11" s="3" t="s">
        <v>76</v>
      </c>
      <c r="B11" s="3" t="s">
        <v>77</v>
      </c>
      <c r="C11" s="3" t="s">
        <v>78</v>
      </c>
      <c r="D11" s="3" t="s">
        <v>61</v>
      </c>
      <c r="E11" s="3" t="s">
        <v>41</v>
      </c>
      <c r="F11" s="3" t="s">
        <v>79</v>
      </c>
      <c r="G11" s="3" t="s">
        <v>32</v>
      </c>
      <c r="H11" s="3" t="s">
        <v>32</v>
      </c>
    </row>
    <row r="12" spans="1:8" ht="84" customHeight="1">
      <c r="A12" s="3" t="s">
        <v>46</v>
      </c>
      <c r="B12" s="3" t="s">
        <v>80</v>
      </c>
      <c r="C12" s="3" t="s">
        <v>81</v>
      </c>
      <c r="D12" s="3" t="s">
        <v>61</v>
      </c>
      <c r="E12" s="3" t="s">
        <v>41</v>
      </c>
      <c r="F12" s="3" t="s">
        <v>82</v>
      </c>
      <c r="G12" s="3" t="s">
        <v>32</v>
      </c>
      <c r="H12" s="3"/>
    </row>
    <row r="13" spans="1:8" ht="135" customHeight="1">
      <c r="A13" s="3" t="s">
        <v>83</v>
      </c>
      <c r="B13" s="3" t="s">
        <v>84</v>
      </c>
      <c r="C13" s="3" t="s">
        <v>85</v>
      </c>
      <c r="D13" s="3" t="s">
        <v>86</v>
      </c>
      <c r="E13" s="3" t="s">
        <v>41</v>
      </c>
      <c r="F13" s="3" t="s">
        <v>87</v>
      </c>
      <c r="G13" s="3" t="s">
        <v>88</v>
      </c>
      <c r="H13" s="3" t="s">
        <v>89</v>
      </c>
    </row>
    <row r="14" spans="1:8" ht="118" customHeight="1">
      <c r="A14" s="3" t="s">
        <v>90</v>
      </c>
      <c r="B14" s="3" t="s">
        <v>91</v>
      </c>
      <c r="C14" s="3" t="s">
        <v>92</v>
      </c>
      <c r="D14" s="3" t="s">
        <v>61</v>
      </c>
      <c r="E14" s="3" t="s">
        <v>41</v>
      </c>
      <c r="F14" s="3" t="s">
        <v>93</v>
      </c>
      <c r="G14" s="3" t="s">
        <v>94</v>
      </c>
      <c r="H14" s="3" t="s">
        <v>95</v>
      </c>
    </row>
    <row r="15" spans="1:8" ht="135" customHeight="1">
      <c r="A15" s="3" t="s">
        <v>96</v>
      </c>
      <c r="B15" s="3" t="s">
        <v>97</v>
      </c>
      <c r="C15" s="3" t="s">
        <v>98</v>
      </c>
      <c r="D15" s="3" t="s">
        <v>61</v>
      </c>
      <c r="E15" s="3" t="s">
        <v>41</v>
      </c>
      <c r="F15" s="3" t="s">
        <v>99</v>
      </c>
      <c r="G15" s="3" t="s">
        <v>94</v>
      </c>
      <c r="H15" s="3" t="s">
        <v>100</v>
      </c>
    </row>
    <row r="16" spans="1:8" ht="84" customHeight="1">
      <c r="A16" s="3" t="s">
        <v>101</v>
      </c>
      <c r="B16" s="3" t="s">
        <v>102</v>
      </c>
      <c r="C16" s="3" t="s">
        <v>103</v>
      </c>
      <c r="D16" s="3" t="s">
        <v>61</v>
      </c>
      <c r="E16" s="3" t="s">
        <v>41</v>
      </c>
      <c r="F16" s="3" t="s">
        <v>104</v>
      </c>
      <c r="G16" s="3" t="s">
        <v>94</v>
      </c>
      <c r="H16" s="3" t="s">
        <v>105</v>
      </c>
    </row>
    <row r="17" spans="1:8" ht="152" customHeight="1">
      <c r="A17" s="3" t="s">
        <v>106</v>
      </c>
      <c r="B17" s="3" t="s">
        <v>107</v>
      </c>
      <c r="C17" s="3" t="s">
        <v>108</v>
      </c>
      <c r="D17" s="3" t="s">
        <v>109</v>
      </c>
      <c r="E17" s="3" t="s">
        <v>41</v>
      </c>
      <c r="F17" s="3" t="s">
        <v>110</v>
      </c>
      <c r="G17" s="3" t="s">
        <v>32</v>
      </c>
      <c r="H17" s="3" t="s">
        <v>94</v>
      </c>
    </row>
    <row r="18" spans="1:8" ht="101" customHeight="1">
      <c r="A18" s="3" t="s">
        <v>111</v>
      </c>
      <c r="B18" s="3" t="s">
        <v>112</v>
      </c>
      <c r="C18" s="3" t="s">
        <v>113</v>
      </c>
      <c r="D18" s="3" t="s">
        <v>61</v>
      </c>
      <c r="E18" s="3" t="s">
        <v>41</v>
      </c>
      <c r="F18" s="3" t="s">
        <v>114</v>
      </c>
      <c r="G18" s="3" t="s">
        <v>115</v>
      </c>
      <c r="H18" s="3" t="s">
        <v>115</v>
      </c>
    </row>
    <row r="19" spans="1:8" ht="84" customHeight="1">
      <c r="A19" s="3" t="s">
        <v>116</v>
      </c>
      <c r="B19" s="3" t="s">
        <v>117</v>
      </c>
      <c r="C19" s="3" t="s">
        <v>118</v>
      </c>
      <c r="D19" s="3" t="s">
        <v>119</v>
      </c>
      <c r="E19" s="3" t="s">
        <v>41</v>
      </c>
      <c r="F19" s="3" t="s">
        <v>120</v>
      </c>
      <c r="G19" s="3" t="s">
        <v>94</v>
      </c>
      <c r="H19" s="3" t="s">
        <v>121</v>
      </c>
    </row>
    <row r="20" spans="1:8" ht="152" customHeight="1">
      <c r="A20" s="3" t="s">
        <v>122</v>
      </c>
      <c r="B20" s="3" t="s">
        <v>123</v>
      </c>
      <c r="C20" s="3" t="s">
        <v>124</v>
      </c>
      <c r="D20" s="3" t="s">
        <v>125</v>
      </c>
      <c r="E20" s="3" t="s">
        <v>41</v>
      </c>
      <c r="F20" s="3" t="s">
        <v>126</v>
      </c>
      <c r="G20" s="3" t="s">
        <v>94</v>
      </c>
      <c r="H20" s="3" t="s">
        <v>127</v>
      </c>
    </row>
    <row r="21" spans="1:8" ht="101" customHeight="1">
      <c r="A21" s="3" t="s">
        <v>128</v>
      </c>
      <c r="B21" s="3" t="s">
        <v>129</v>
      </c>
      <c r="C21" s="3" t="s">
        <v>130</v>
      </c>
      <c r="D21" s="3" t="s">
        <v>131</v>
      </c>
      <c r="E21" s="3" t="s">
        <v>41</v>
      </c>
      <c r="F21" s="3" t="s">
        <v>132</v>
      </c>
      <c r="G21" s="3" t="s">
        <v>133</v>
      </c>
      <c r="H21" s="3" t="s">
        <v>134</v>
      </c>
    </row>
    <row r="22" spans="1:8" ht="84" customHeight="1">
      <c r="A22" s="3" t="s">
        <v>135</v>
      </c>
      <c r="B22" s="3" t="s">
        <v>136</v>
      </c>
      <c r="C22" s="3" t="s">
        <v>137</v>
      </c>
      <c r="D22" s="3" t="s">
        <v>138</v>
      </c>
      <c r="E22" s="3" t="s">
        <v>41</v>
      </c>
      <c r="F22" s="3" t="s">
        <v>139</v>
      </c>
      <c r="G22" s="3" t="s">
        <v>140</v>
      </c>
      <c r="H22" s="3" t="s">
        <v>141</v>
      </c>
    </row>
    <row r="23" spans="1:8" ht="84" customHeight="1">
      <c r="A23" s="3" t="s">
        <v>142</v>
      </c>
      <c r="B23" s="3" t="s">
        <v>143</v>
      </c>
      <c r="C23" s="3" t="s">
        <v>144</v>
      </c>
      <c r="D23" s="3" t="s">
        <v>145</v>
      </c>
      <c r="E23" s="3" t="s">
        <v>41</v>
      </c>
      <c r="F23" s="3" t="s">
        <v>146</v>
      </c>
      <c r="G23" s="3" t="s">
        <v>140</v>
      </c>
      <c r="H23" s="3"/>
    </row>
    <row r="24" spans="1:8" ht="84" customHeight="1">
      <c r="A24" s="3" t="s">
        <v>147</v>
      </c>
      <c r="B24" s="3" t="s">
        <v>148</v>
      </c>
      <c r="C24" s="3" t="s">
        <v>149</v>
      </c>
      <c r="D24" s="3" t="s">
        <v>138</v>
      </c>
      <c r="E24" s="3" t="s">
        <v>41</v>
      </c>
      <c r="F24" s="3" t="s">
        <v>150</v>
      </c>
      <c r="G24" s="3" t="s">
        <v>140</v>
      </c>
      <c r="H24" s="3" t="s">
        <v>151</v>
      </c>
    </row>
    <row r="25" spans="1:8" ht="101" customHeight="1">
      <c r="A25" s="3" t="s">
        <v>152</v>
      </c>
      <c r="B25" s="3" t="s">
        <v>153</v>
      </c>
      <c r="C25" s="3" t="s">
        <v>154</v>
      </c>
      <c r="D25" s="3" t="s">
        <v>155</v>
      </c>
      <c r="E25" s="3" t="s">
        <v>41</v>
      </c>
      <c r="F25" s="3" t="s">
        <v>156</v>
      </c>
      <c r="G25" s="3" t="s">
        <v>151</v>
      </c>
      <c r="H25" s="3"/>
    </row>
    <row r="26" spans="1:8" ht="118" customHeight="1">
      <c r="A26" s="3" t="s">
        <v>157</v>
      </c>
      <c r="B26" s="3" t="s">
        <v>158</v>
      </c>
      <c r="C26" s="3" t="s">
        <v>159</v>
      </c>
      <c r="D26" s="3" t="s">
        <v>160</v>
      </c>
      <c r="E26" s="3" t="s">
        <v>41</v>
      </c>
      <c r="F26" s="3" t="s">
        <v>161</v>
      </c>
      <c r="G26" s="3" t="s">
        <v>162</v>
      </c>
      <c r="H26" s="3" t="s">
        <v>141</v>
      </c>
    </row>
    <row r="27" spans="1:8" ht="118" customHeight="1">
      <c r="A27" s="3" t="s">
        <v>163</v>
      </c>
      <c r="B27" s="3" t="s">
        <v>164</v>
      </c>
      <c r="C27" s="3" t="s">
        <v>165</v>
      </c>
      <c r="D27" s="3" t="s">
        <v>166</v>
      </c>
      <c r="E27" s="3" t="s">
        <v>41</v>
      </c>
      <c r="F27" s="3" t="s">
        <v>167</v>
      </c>
      <c r="G27" s="3" t="s">
        <v>168</v>
      </c>
      <c r="H27" s="3" t="s">
        <v>169</v>
      </c>
    </row>
    <row r="28" spans="1:8" ht="101" customHeight="1">
      <c r="A28" s="3" t="s">
        <v>170</v>
      </c>
      <c r="B28" s="3" t="s">
        <v>171</v>
      </c>
      <c r="C28" s="3" t="s">
        <v>172</v>
      </c>
      <c r="D28" s="3" t="s">
        <v>173</v>
      </c>
      <c r="E28" s="3" t="s">
        <v>41</v>
      </c>
      <c r="F28" s="3" t="s">
        <v>174</v>
      </c>
      <c r="G28" s="3" t="s">
        <v>175</v>
      </c>
      <c r="H28" s="3"/>
    </row>
    <row r="29" spans="1:8" ht="101" customHeight="1">
      <c r="A29" s="3" t="s">
        <v>176</v>
      </c>
      <c r="B29" s="3" t="s">
        <v>177</v>
      </c>
      <c r="C29" s="3" t="s">
        <v>178</v>
      </c>
      <c r="D29" s="3" t="s">
        <v>179</v>
      </c>
      <c r="E29" s="3" t="s">
        <v>41</v>
      </c>
      <c r="F29" s="3" t="s">
        <v>180</v>
      </c>
      <c r="G29" s="3" t="s">
        <v>181</v>
      </c>
      <c r="H29" s="3"/>
    </row>
    <row r="30" spans="1:8" ht="101" customHeight="1">
      <c r="A30" s="3" t="s">
        <v>182</v>
      </c>
      <c r="B30" s="3" t="s">
        <v>183</v>
      </c>
      <c r="C30" s="3" t="s">
        <v>184</v>
      </c>
      <c r="D30" s="3" t="s">
        <v>185</v>
      </c>
      <c r="E30" s="3" t="s">
        <v>41</v>
      </c>
      <c r="F30" s="3" t="s">
        <v>186</v>
      </c>
      <c r="G30" s="3" t="s">
        <v>187</v>
      </c>
      <c r="H30" s="3" t="s">
        <v>188</v>
      </c>
    </row>
    <row r="31" spans="1:8" ht="101" customHeight="1">
      <c r="A31" s="3" t="s">
        <v>189</v>
      </c>
      <c r="B31" s="3" t="s">
        <v>190</v>
      </c>
      <c r="C31" s="3" t="s">
        <v>191</v>
      </c>
      <c r="D31" s="3" t="s">
        <v>192</v>
      </c>
      <c r="E31" s="3" t="s">
        <v>41</v>
      </c>
      <c r="F31" s="3" t="s">
        <v>193</v>
      </c>
      <c r="G31" s="3" t="s">
        <v>194</v>
      </c>
      <c r="H31" s="3" t="s">
        <v>188</v>
      </c>
    </row>
    <row r="32" spans="1:8" ht="84" customHeight="1">
      <c r="A32" s="3" t="s">
        <v>195</v>
      </c>
      <c r="B32" s="3" t="s">
        <v>196</v>
      </c>
      <c r="C32" s="3" t="s">
        <v>197</v>
      </c>
      <c r="D32" s="3" t="s">
        <v>198</v>
      </c>
      <c r="E32" s="3" t="s">
        <v>41</v>
      </c>
      <c r="F32" s="3" t="s">
        <v>199</v>
      </c>
      <c r="G32" s="3" t="s">
        <v>200</v>
      </c>
      <c r="H32" s="3" t="s">
        <v>201</v>
      </c>
    </row>
    <row r="33" spans="1:8" ht="101" customHeight="1">
      <c r="A33" s="3" t="s">
        <v>202</v>
      </c>
      <c r="B33" s="3" t="s">
        <v>203</v>
      </c>
      <c r="C33" s="3" t="s">
        <v>204</v>
      </c>
      <c r="D33" s="3" t="s">
        <v>205</v>
      </c>
      <c r="E33" s="3" t="s">
        <v>41</v>
      </c>
      <c r="F33" s="3" t="s">
        <v>206</v>
      </c>
      <c r="G33" s="3" t="s">
        <v>207</v>
      </c>
      <c r="H33" s="3" t="s">
        <v>208</v>
      </c>
    </row>
    <row r="34" spans="1:8" ht="135" customHeight="1">
      <c r="A34" s="3" t="s">
        <v>209</v>
      </c>
      <c r="B34" s="3" t="s">
        <v>210</v>
      </c>
      <c r="C34" s="3" t="s">
        <v>211</v>
      </c>
      <c r="D34" s="3" t="s">
        <v>212</v>
      </c>
      <c r="E34" s="3" t="s">
        <v>41</v>
      </c>
      <c r="F34" s="3" t="s">
        <v>213</v>
      </c>
      <c r="G34" s="3" t="s">
        <v>214</v>
      </c>
      <c r="H34" s="3" t="s">
        <v>215</v>
      </c>
    </row>
    <row r="35" spans="1:8" ht="135" customHeight="1">
      <c r="A35" s="3" t="s">
        <v>216</v>
      </c>
      <c r="B35" s="3" t="s">
        <v>217</v>
      </c>
      <c r="C35" s="3" t="s">
        <v>218</v>
      </c>
      <c r="D35" s="3" t="s">
        <v>219</v>
      </c>
      <c r="E35" s="3" t="s">
        <v>41</v>
      </c>
      <c r="F35" s="3" t="s">
        <v>220</v>
      </c>
      <c r="G35" s="3" t="s">
        <v>221</v>
      </c>
      <c r="H35" s="3" t="s">
        <v>222</v>
      </c>
    </row>
    <row r="36" spans="1:8" ht="118" customHeight="1">
      <c r="A36" s="3" t="s">
        <v>223</v>
      </c>
      <c r="B36" s="3" t="s">
        <v>224</v>
      </c>
      <c r="C36" s="3" t="s">
        <v>225</v>
      </c>
      <c r="D36" s="3" t="s">
        <v>226</v>
      </c>
      <c r="E36" s="3" t="s">
        <v>41</v>
      </c>
      <c r="F36" s="3" t="s">
        <v>227</v>
      </c>
      <c r="G36" s="3" t="s">
        <v>228</v>
      </c>
      <c r="H36" s="3" t="s">
        <v>221</v>
      </c>
    </row>
    <row r="37" spans="1:8" ht="118" customHeight="1">
      <c r="A37" s="3" t="s">
        <v>229</v>
      </c>
      <c r="B37" s="3" t="s">
        <v>230</v>
      </c>
      <c r="C37" s="3" t="s">
        <v>231</v>
      </c>
      <c r="D37" s="3" t="s">
        <v>232</v>
      </c>
      <c r="E37" s="3" t="s">
        <v>41</v>
      </c>
      <c r="F37" s="3" t="s">
        <v>233</v>
      </c>
      <c r="G37" s="3" t="s">
        <v>234</v>
      </c>
      <c r="H37" s="3"/>
    </row>
    <row r="38" spans="1:8" ht="135" customHeight="1">
      <c r="A38" s="3" t="s">
        <v>235</v>
      </c>
      <c r="B38" s="3" t="s">
        <v>236</v>
      </c>
      <c r="C38" s="3" t="s">
        <v>237</v>
      </c>
      <c r="D38" s="3" t="s">
        <v>238</v>
      </c>
      <c r="E38" s="3" t="s">
        <v>41</v>
      </c>
      <c r="F38" s="3" t="s">
        <v>239</v>
      </c>
      <c r="G38" s="3" t="s">
        <v>221</v>
      </c>
      <c r="H38" s="3" t="s">
        <v>240</v>
      </c>
    </row>
    <row r="39" spans="1:8" ht="135" customHeight="1">
      <c r="A39" s="3" t="s">
        <v>241</v>
      </c>
      <c r="B39" s="3" t="s">
        <v>242</v>
      </c>
      <c r="C39" s="3" t="s">
        <v>243</v>
      </c>
      <c r="D39" s="3" t="s">
        <v>244</v>
      </c>
      <c r="E39" s="3" t="s">
        <v>41</v>
      </c>
      <c r="F39" s="3" t="s">
        <v>245</v>
      </c>
      <c r="G39" s="3" t="s">
        <v>246</v>
      </c>
      <c r="H39" s="3" t="s">
        <v>247</v>
      </c>
    </row>
    <row r="40" spans="1:8" ht="135" customHeight="1">
      <c r="A40" s="3" t="s">
        <v>248</v>
      </c>
      <c r="B40" s="3" t="s">
        <v>249</v>
      </c>
      <c r="C40" s="3" t="s">
        <v>250</v>
      </c>
      <c r="D40" s="3" t="s">
        <v>251</v>
      </c>
      <c r="E40" s="3" t="s">
        <v>41</v>
      </c>
      <c r="F40" s="3" t="s">
        <v>252</v>
      </c>
      <c r="G40" s="3" t="s">
        <v>253</v>
      </c>
      <c r="H40" s="3" t="s">
        <v>253</v>
      </c>
    </row>
    <row r="41" spans="1:8" ht="118" customHeight="1">
      <c r="A41" s="3" t="s">
        <v>254</v>
      </c>
      <c r="B41" s="3" t="s">
        <v>255</v>
      </c>
      <c r="C41" s="3" t="s">
        <v>256</v>
      </c>
      <c r="D41" s="3" t="s">
        <v>257</v>
      </c>
      <c r="E41" s="3" t="s">
        <v>41</v>
      </c>
      <c r="F41" s="3" t="s">
        <v>258</v>
      </c>
      <c r="G41" s="3" t="s">
        <v>259</v>
      </c>
      <c r="H41" s="3" t="s">
        <v>259</v>
      </c>
    </row>
    <row r="42" spans="1:8" ht="152" customHeight="1">
      <c r="A42" s="3" t="s">
        <v>260</v>
      </c>
      <c r="B42" s="3" t="s">
        <v>261</v>
      </c>
      <c r="C42" s="3" t="s">
        <v>262</v>
      </c>
      <c r="D42" s="3" t="s">
        <v>263</v>
      </c>
      <c r="E42" s="3" t="s">
        <v>41</v>
      </c>
      <c r="F42" s="3" t="s">
        <v>264</v>
      </c>
      <c r="G42" s="3" t="s">
        <v>265</v>
      </c>
      <c r="H42" s="3" t="s">
        <v>266</v>
      </c>
    </row>
    <row r="43" spans="1:8" ht="118" customHeight="1">
      <c r="A43" s="3" t="s">
        <v>267</v>
      </c>
      <c r="B43" s="3" t="s">
        <v>268</v>
      </c>
      <c r="C43" s="3" t="s">
        <v>269</v>
      </c>
      <c r="D43" s="3" t="s">
        <v>270</v>
      </c>
      <c r="E43" s="3" t="s">
        <v>41</v>
      </c>
      <c r="F43" s="3" t="s">
        <v>271</v>
      </c>
      <c r="G43" s="3" t="s">
        <v>265</v>
      </c>
      <c r="H43" s="3" t="s">
        <v>266</v>
      </c>
    </row>
    <row r="44" spans="1:8" ht="118" customHeight="1">
      <c r="A44" s="3" t="s">
        <v>272</v>
      </c>
      <c r="B44" s="3" t="s">
        <v>273</v>
      </c>
      <c r="C44" s="3" t="s">
        <v>274</v>
      </c>
      <c r="D44" s="3" t="s">
        <v>275</v>
      </c>
      <c r="E44" s="3" t="s">
        <v>41</v>
      </c>
      <c r="F44" s="3" t="s">
        <v>276</v>
      </c>
      <c r="G44" s="3" t="s">
        <v>277</v>
      </c>
      <c r="H44" s="3" t="s">
        <v>278</v>
      </c>
    </row>
    <row r="45" spans="1:8" ht="152" customHeight="1">
      <c r="A45" s="3" t="s">
        <v>279</v>
      </c>
      <c r="B45" s="3" t="s">
        <v>280</v>
      </c>
      <c r="C45" s="3" t="s">
        <v>281</v>
      </c>
      <c r="D45" s="3" t="s">
        <v>282</v>
      </c>
      <c r="E45" s="3" t="s">
        <v>41</v>
      </c>
      <c r="F45" s="3" t="s">
        <v>283</v>
      </c>
      <c r="G45" s="3" t="s">
        <v>284</v>
      </c>
      <c r="H45" s="3" t="s">
        <v>285</v>
      </c>
    </row>
    <row r="46" spans="1:8" ht="101" customHeight="1">
      <c r="A46" s="3" t="s">
        <v>286</v>
      </c>
      <c r="B46" s="3" t="s">
        <v>287</v>
      </c>
      <c r="C46" s="3" t="s">
        <v>288</v>
      </c>
      <c r="D46" s="3" t="s">
        <v>289</v>
      </c>
      <c r="E46" s="3" t="s">
        <v>41</v>
      </c>
      <c r="F46" s="3" t="s">
        <v>290</v>
      </c>
      <c r="G46" s="3" t="s">
        <v>291</v>
      </c>
      <c r="H46" s="3"/>
    </row>
    <row r="47" spans="1:8" ht="118" customHeight="1">
      <c r="A47" s="3" t="s">
        <v>292</v>
      </c>
      <c r="B47" s="3" t="s">
        <v>293</v>
      </c>
      <c r="C47" s="3" t="s">
        <v>294</v>
      </c>
      <c r="D47" s="3" t="s">
        <v>295</v>
      </c>
      <c r="E47" s="3" t="s">
        <v>41</v>
      </c>
      <c r="F47" s="3" t="s">
        <v>296</v>
      </c>
      <c r="G47" s="3" t="s">
        <v>94</v>
      </c>
      <c r="H47" s="3" t="s">
        <v>297</v>
      </c>
    </row>
    <row r="48" spans="1:8" ht="135" customHeight="1">
      <c r="A48" s="3" t="s">
        <v>298</v>
      </c>
      <c r="B48" s="3" t="s">
        <v>299</v>
      </c>
      <c r="C48" s="3" t="s">
        <v>300</v>
      </c>
      <c r="D48" s="3" t="s">
        <v>301</v>
      </c>
      <c r="E48" s="3" t="s">
        <v>41</v>
      </c>
      <c r="F48" s="3" t="s">
        <v>302</v>
      </c>
      <c r="G48" s="3" t="s">
        <v>297</v>
      </c>
      <c r="H48" s="3"/>
    </row>
    <row r="49" spans="1:8" ht="169" customHeight="1">
      <c r="A49" s="3" t="s">
        <v>303</v>
      </c>
      <c r="B49" s="3" t="s">
        <v>304</v>
      </c>
      <c r="C49" s="3" t="s">
        <v>305</v>
      </c>
      <c r="D49" s="3" t="s">
        <v>306</v>
      </c>
      <c r="E49" s="3" t="s">
        <v>41</v>
      </c>
      <c r="F49" s="3" t="s">
        <v>307</v>
      </c>
      <c r="G49" s="3" t="s">
        <v>94</v>
      </c>
      <c r="H49" s="3" t="s">
        <v>308</v>
      </c>
    </row>
    <row r="50" spans="1:8" ht="152" customHeight="1">
      <c r="A50" s="3" t="s">
        <v>309</v>
      </c>
      <c r="B50" s="3" t="s">
        <v>310</v>
      </c>
      <c r="C50" s="3" t="s">
        <v>311</v>
      </c>
      <c r="D50" s="3" t="s">
        <v>312</v>
      </c>
      <c r="E50" s="3" t="s">
        <v>41</v>
      </c>
      <c r="F50" s="3" t="s">
        <v>313</v>
      </c>
      <c r="G50" s="3" t="s">
        <v>314</v>
      </c>
      <c r="H50" s="3" t="s">
        <v>315</v>
      </c>
    </row>
    <row r="51" spans="1:8" ht="152" customHeight="1">
      <c r="A51" s="3" t="s">
        <v>316</v>
      </c>
      <c r="B51" s="3" t="s">
        <v>317</v>
      </c>
      <c r="C51" s="3" t="s">
        <v>318</v>
      </c>
      <c r="D51" s="3" t="s">
        <v>319</v>
      </c>
      <c r="E51" s="3" t="s">
        <v>41</v>
      </c>
      <c r="F51" s="3" t="s">
        <v>320</v>
      </c>
      <c r="G51" s="3" t="s">
        <v>321</v>
      </c>
      <c r="H51" s="3" t="s">
        <v>322</v>
      </c>
    </row>
    <row r="52" spans="1:8" ht="169" customHeight="1">
      <c r="A52" s="3" t="s">
        <v>323</v>
      </c>
      <c r="B52" s="3" t="s">
        <v>324</v>
      </c>
      <c r="C52" s="3" t="s">
        <v>325</v>
      </c>
      <c r="D52" s="3" t="s">
        <v>326</v>
      </c>
      <c r="E52" s="3" t="s">
        <v>41</v>
      </c>
      <c r="F52" s="3" t="s">
        <v>327</v>
      </c>
      <c r="G52" s="3" t="s">
        <v>32</v>
      </c>
      <c r="H52" s="3" t="s">
        <v>328</v>
      </c>
    </row>
    <row r="53" spans="1:8" ht="169" customHeight="1">
      <c r="A53" s="3" t="s">
        <v>329</v>
      </c>
      <c r="B53" s="3" t="s">
        <v>330</v>
      </c>
      <c r="C53" s="3" t="s">
        <v>331</v>
      </c>
      <c r="D53" s="3" t="s">
        <v>332</v>
      </c>
      <c r="E53" s="3" t="s">
        <v>41</v>
      </c>
      <c r="F53" s="3" t="s">
        <v>333</v>
      </c>
      <c r="G53" s="3" t="s">
        <v>94</v>
      </c>
      <c r="H53" s="3" t="s">
        <v>334</v>
      </c>
    </row>
    <row r="54" spans="1:8" ht="169" customHeight="1">
      <c r="A54" s="3" t="s">
        <v>335</v>
      </c>
      <c r="B54" s="3" t="s">
        <v>336</v>
      </c>
      <c r="C54" s="3" t="s">
        <v>337</v>
      </c>
      <c r="D54" s="3" t="s">
        <v>338</v>
      </c>
      <c r="E54" s="3" t="s">
        <v>41</v>
      </c>
      <c r="F54" s="3" t="s">
        <v>339</v>
      </c>
      <c r="G54" s="3" t="s">
        <v>340</v>
      </c>
      <c r="H54" s="3" t="s">
        <v>94</v>
      </c>
    </row>
    <row r="55" spans="1:8" ht="152" customHeight="1">
      <c r="A55" s="3" t="s">
        <v>341</v>
      </c>
      <c r="B55" s="3" t="s">
        <v>342</v>
      </c>
      <c r="C55" s="3" t="s">
        <v>343</v>
      </c>
      <c r="D55" s="3" t="s">
        <v>344</v>
      </c>
      <c r="E55" s="3" t="s">
        <v>41</v>
      </c>
      <c r="F55" s="3" t="s">
        <v>345</v>
      </c>
      <c r="G55" s="3" t="s">
        <v>94</v>
      </c>
      <c r="H55" s="3" t="s">
        <v>346</v>
      </c>
    </row>
    <row r="56" spans="1:8" ht="169" customHeight="1">
      <c r="A56" s="3" t="s">
        <v>347</v>
      </c>
      <c r="B56" s="3" t="s">
        <v>348</v>
      </c>
      <c r="C56" s="3" t="s">
        <v>349</v>
      </c>
      <c r="D56" s="3" t="s">
        <v>350</v>
      </c>
      <c r="E56" s="3" t="s">
        <v>41</v>
      </c>
      <c r="F56" s="3" t="s">
        <v>351</v>
      </c>
      <c r="G56" s="3" t="s">
        <v>94</v>
      </c>
      <c r="H56" s="3" t="s">
        <v>352</v>
      </c>
    </row>
    <row r="57" spans="1:8" ht="152" customHeight="1">
      <c r="A57" s="3" t="s">
        <v>353</v>
      </c>
      <c r="B57" s="3" t="s">
        <v>354</v>
      </c>
      <c r="C57" s="3" t="s">
        <v>355</v>
      </c>
      <c r="D57" s="3" t="s">
        <v>356</v>
      </c>
      <c r="E57" s="3" t="s">
        <v>41</v>
      </c>
      <c r="F57" s="3" t="s">
        <v>357</v>
      </c>
      <c r="G57" s="3" t="s">
        <v>94</v>
      </c>
      <c r="H57" s="3" t="s">
        <v>358</v>
      </c>
    </row>
    <row r="58" spans="1:8" ht="152" customHeight="1">
      <c r="A58" s="3" t="s">
        <v>359</v>
      </c>
      <c r="B58" s="3" t="s">
        <v>360</v>
      </c>
      <c r="C58" s="3" t="s">
        <v>361</v>
      </c>
      <c r="D58" s="3" t="s">
        <v>362</v>
      </c>
      <c r="E58" s="3" t="s">
        <v>41</v>
      </c>
      <c r="F58" s="3" t="s">
        <v>363</v>
      </c>
      <c r="G58" s="3" t="s">
        <v>364</v>
      </c>
      <c r="H58" s="3" t="s">
        <v>314</v>
      </c>
    </row>
    <row r="59" spans="1:8" ht="84" customHeight="1">
      <c r="A59" s="3" t="s">
        <v>365</v>
      </c>
      <c r="B59" s="3" t="s">
        <v>366</v>
      </c>
      <c r="C59" s="3" t="s">
        <v>367</v>
      </c>
      <c r="D59" s="3" t="s">
        <v>368</v>
      </c>
      <c r="E59" s="3" t="s">
        <v>41</v>
      </c>
      <c r="F59" s="3" t="s">
        <v>369</v>
      </c>
      <c r="G59" s="3" t="s">
        <v>370</v>
      </c>
      <c r="H59" s="3" t="s">
        <v>370</v>
      </c>
    </row>
    <row r="60" spans="1:8" ht="84" customHeight="1">
      <c r="A60" s="3" t="s">
        <v>371</v>
      </c>
      <c r="B60" s="3" t="s">
        <v>372</v>
      </c>
      <c r="C60" s="3" t="s">
        <v>373</v>
      </c>
      <c r="D60" s="3" t="s">
        <v>374</v>
      </c>
      <c r="E60" s="3" t="s">
        <v>41</v>
      </c>
      <c r="F60" s="3" t="s">
        <v>375</v>
      </c>
      <c r="G60" s="3" t="s">
        <v>32</v>
      </c>
      <c r="H60" s="3" t="s">
        <v>376</v>
      </c>
    </row>
    <row r="61" spans="1:8" ht="84" customHeight="1">
      <c r="A61" s="3" t="s">
        <v>377</v>
      </c>
      <c r="B61" s="3" t="s">
        <v>378</v>
      </c>
      <c r="C61" s="3" t="s">
        <v>379</v>
      </c>
      <c r="D61" s="3" t="s">
        <v>380</v>
      </c>
      <c r="E61" s="3" t="s">
        <v>41</v>
      </c>
      <c r="F61" s="3" t="s">
        <v>381</v>
      </c>
      <c r="G61" s="3" t="s">
        <v>94</v>
      </c>
      <c r="H61" s="3" t="s">
        <v>32</v>
      </c>
    </row>
    <row r="62" spans="1:8" ht="84" customHeight="1">
      <c r="A62" s="3" t="s">
        <v>382</v>
      </c>
      <c r="B62" s="3" t="s">
        <v>383</v>
      </c>
      <c r="C62" s="3" t="s">
        <v>384</v>
      </c>
      <c r="D62" s="3" t="s">
        <v>385</v>
      </c>
      <c r="E62" s="3" t="s">
        <v>41</v>
      </c>
      <c r="F62" s="3" t="s">
        <v>386</v>
      </c>
      <c r="G62" s="3" t="s">
        <v>387</v>
      </c>
      <c r="H62" s="3" t="s">
        <v>387</v>
      </c>
    </row>
    <row r="63" spans="1:8" ht="84" customHeight="1">
      <c r="A63" s="3" t="s">
        <v>388</v>
      </c>
      <c r="B63" s="3" t="s">
        <v>389</v>
      </c>
      <c r="C63" s="3" t="s">
        <v>390</v>
      </c>
      <c r="D63" s="3" t="s">
        <v>391</v>
      </c>
      <c r="E63" s="3" t="s">
        <v>41</v>
      </c>
      <c r="F63" s="3" t="s">
        <v>392</v>
      </c>
      <c r="G63" s="3" t="s">
        <v>393</v>
      </c>
      <c r="H63" s="3" t="s">
        <v>394</v>
      </c>
    </row>
    <row r="64" spans="1:8" ht="84" customHeight="1">
      <c r="A64" s="3" t="s">
        <v>395</v>
      </c>
      <c r="B64" s="3" t="s">
        <v>396</v>
      </c>
      <c r="C64" s="3" t="s">
        <v>397</v>
      </c>
      <c r="D64" s="3" t="s">
        <v>398</v>
      </c>
      <c r="E64" s="3" t="s">
        <v>41</v>
      </c>
      <c r="F64" s="3" t="s">
        <v>399</v>
      </c>
      <c r="G64" s="3" t="s">
        <v>400</v>
      </c>
      <c r="H64" s="3" t="s">
        <v>401</v>
      </c>
    </row>
    <row r="65" spans="1:8" ht="84" customHeight="1">
      <c r="A65" s="3" t="s">
        <v>402</v>
      </c>
      <c r="B65" s="3" t="s">
        <v>403</v>
      </c>
      <c r="C65" s="3" t="s">
        <v>404</v>
      </c>
      <c r="D65" s="3" t="s">
        <v>405</v>
      </c>
      <c r="E65" s="3" t="s">
        <v>41</v>
      </c>
      <c r="F65" s="3" t="s">
        <v>406</v>
      </c>
      <c r="G65" s="3" t="s">
        <v>407</v>
      </c>
      <c r="H65" s="3" t="s">
        <v>408</v>
      </c>
    </row>
    <row r="66" spans="1:8" ht="70" customHeight="1">
      <c r="A66" s="3" t="s">
        <v>409</v>
      </c>
      <c r="B66" s="3" t="s">
        <v>410</v>
      </c>
      <c r="C66" s="3" t="s">
        <v>411</v>
      </c>
      <c r="D66" s="3" t="s">
        <v>412</v>
      </c>
      <c r="E66" s="3" t="s">
        <v>41</v>
      </c>
      <c r="F66" s="3" t="s">
        <v>413</v>
      </c>
      <c r="G66" s="3" t="s">
        <v>175</v>
      </c>
      <c r="H66" s="3" t="s">
        <v>414</v>
      </c>
    </row>
    <row r="67" spans="1:8" ht="84" customHeight="1">
      <c r="A67" s="3" t="s">
        <v>415</v>
      </c>
      <c r="B67" s="3" t="s">
        <v>416</v>
      </c>
      <c r="C67" s="3" t="s">
        <v>417</v>
      </c>
      <c r="D67" s="3" t="s">
        <v>418</v>
      </c>
      <c r="E67" s="3" t="s">
        <v>41</v>
      </c>
      <c r="F67" s="3" t="s">
        <v>419</v>
      </c>
      <c r="G67" s="3" t="s">
        <v>420</v>
      </c>
      <c r="H67" s="3" t="s">
        <v>421</v>
      </c>
    </row>
    <row r="68" spans="1:8" ht="84" customHeight="1">
      <c r="A68" s="3" t="s">
        <v>422</v>
      </c>
      <c r="B68" s="3" t="s">
        <v>423</v>
      </c>
      <c r="C68" s="3" t="s">
        <v>424</v>
      </c>
      <c r="D68" s="3" t="s">
        <v>425</v>
      </c>
      <c r="E68" s="3" t="s">
        <v>41</v>
      </c>
      <c r="F68" s="3" t="s">
        <v>426</v>
      </c>
      <c r="G68" s="3" t="s">
        <v>427</v>
      </c>
      <c r="H68" s="3" t="s">
        <v>421</v>
      </c>
    </row>
    <row r="69" spans="1:8" ht="84" customHeight="1">
      <c r="A69" s="3" t="s">
        <v>428</v>
      </c>
      <c r="B69" s="3" t="s">
        <v>429</v>
      </c>
      <c r="C69" s="3" t="s">
        <v>430</v>
      </c>
      <c r="D69" s="3" t="s">
        <v>431</v>
      </c>
      <c r="E69" s="3" t="s">
        <v>41</v>
      </c>
      <c r="F69" s="3" t="s">
        <v>432</v>
      </c>
      <c r="G69" s="3" t="s">
        <v>433</v>
      </c>
      <c r="H69" s="3" t="s">
        <v>427</v>
      </c>
    </row>
    <row r="70" spans="1:8" ht="84" customHeight="1">
      <c r="A70" s="3" t="s">
        <v>434</v>
      </c>
      <c r="B70" s="3" t="s">
        <v>435</v>
      </c>
      <c r="C70" s="3" t="s">
        <v>436</v>
      </c>
      <c r="D70" s="3" t="s">
        <v>437</v>
      </c>
      <c r="E70" s="3" t="s">
        <v>41</v>
      </c>
      <c r="F70" s="3" t="s">
        <v>438</v>
      </c>
      <c r="G70" s="3" t="s">
        <v>32</v>
      </c>
      <c r="H70" s="3" t="s">
        <v>439</v>
      </c>
    </row>
    <row r="71" spans="1:8" ht="84" customHeight="1">
      <c r="A71" s="3" t="s">
        <v>440</v>
      </c>
      <c r="B71" s="3" t="s">
        <v>441</v>
      </c>
      <c r="C71" s="3" t="s">
        <v>442</v>
      </c>
      <c r="D71" s="3" t="s">
        <v>443</v>
      </c>
      <c r="E71" s="3" t="s">
        <v>41</v>
      </c>
      <c r="F71" s="3" t="s">
        <v>444</v>
      </c>
      <c r="G71" s="3" t="s">
        <v>445</v>
      </c>
      <c r="H71" s="3"/>
    </row>
    <row r="72" spans="1:8" ht="25" customHeight="1">
      <c r="A72" s="1"/>
      <c r="B72" s="1"/>
      <c r="C72" s="1"/>
      <c r="D72" s="1"/>
      <c r="E72" s="1"/>
      <c r="F72" s="1"/>
      <c r="G72" s="1"/>
      <c r="H72" s="1"/>
    </row>
  </sheetData>
  <mergeCells count="2">
    <mergeCell ref="B2:E2"/>
    <mergeCell ref="B3: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Conversion</vt:lpstr>
      <vt:lpstr>Rules</vt:lpstr>
      <vt:lpstr>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Michal Nadrowski</cp:lastModifiedBy>
  <dcterms:modified xsi:type="dcterms:W3CDTF">2026-10-11T00:13:37Z</dcterms:modified>
</cp:coreProperties>
</file>