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7C47F20A-7FA9-442C-83A8-2A8BC1F42ABD}" xr6:coauthVersionLast="47" xr6:coauthVersionMax="47" xr10:uidLastSave="{00000000-0000-0000-0000-000000000000}"/>
  <bookViews>
    <workbookView xWindow="-110" yWindow="-110" windowWidth="25820" windowHeight="15500" xr2:uid="{00000000-000D-0000-FFFF-FFFF00000000}"/>
  </bookViews>
  <sheets>
    <sheet name="Two tax records" sheetId="1" r:id="rId1"/>
    <sheet name="Surtax example" sheetId="2" r:id="rId2"/>
    <sheet name="Reference" sheetId="3" r:id="rId3"/>
  </sheets>
  <definedNames>
    <definedName name="_xlnm.Print_Area" localSheetId="2">Reference!$A$1:$H$85</definedName>
    <definedName name="_xlnm.Print_Area" localSheetId="1">'Surtax example'!$A$1:$D$41</definedName>
    <definedName name="_xlnm.Print_Area" localSheetId="0">'Two tax records'!$A$1:$D$46</definedName>
    <definedName name="_xlnm.Print_Titles" localSheetId="2">Reference!$1:$6</definedName>
    <definedName name="_xlnm.Print_Titles" localSheetId="1">'Surtax example'!$1:$4</definedName>
    <definedName name="_xlnm.Print_Titles" localSheetId="0">'Two tax records'!$1:$4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 l="1"/>
  <c r="B12" i="1"/>
  <c r="B16" i="1" l="1"/>
  <c r="B17" i="1" s="1"/>
  <c r="B18" i="1" s="1"/>
  <c r="C18" i="1"/>
  <c r="C19" i="1" s="1"/>
  <c r="C25" i="1" s="1"/>
  <c r="B17" i="2"/>
  <c r="B18" i="2"/>
  <c r="B19" i="2" s="1"/>
  <c r="B21" i="2" s="1"/>
  <c r="B20" i="2"/>
  <c r="C20" i="1" l="1"/>
  <c r="B22" i="2"/>
  <c r="B23" i="2" s="1"/>
  <c r="B19" i="1"/>
  <c r="B20" i="1"/>
  <c r="C16" i="1"/>
</calcChain>
</file>

<file path=xl/sharedStrings.xml><?xml version="1.0" encoding="utf-8"?>
<sst xmlns="http://schemas.openxmlformats.org/spreadsheetml/2006/main" count="708" uniqueCount="566">
  <si>
    <t>Massachusetts · One IRA, two tax records</t>
  </si>
  <si>
    <t>See why federal and Massachusetts taxable conversion amounts can differ. Yellow cells are illustrative inputs; green values are fixed 2026 rules. Change inputs only if the history below still fits. A numerical check cannot verify your records.</t>
  </si>
  <si>
    <t>RothIRAHub · Checked September 8, 2026 · Educational illustration, not a complete tax return</t>
  </si>
  <si>
    <t>Example inputs · one owner, one IRA</t>
  </si>
  <si>
    <t>Account value before the conversion</t>
  </si>
  <si>
    <t>Assumes no change in investment value during the example.</t>
  </si>
  <si>
    <t>Federal nondeductible basis</t>
  </si>
  <si>
    <t>Past contributions not deducted on the federal return.</t>
  </si>
  <si>
    <t>Contributions already taxed by Massachusetts</t>
  </si>
  <si>
    <t>First recovery: no prior distributions or conversions.</t>
  </si>
  <si>
    <t>Gross amount moved to the Roth IRA</t>
  </si>
  <si>
    <t>The amount leaving the Traditional IRA—not federal taxable income.</t>
  </si>
  <si>
    <t>Numerical input check</t>
  </si>
  <si>
    <t>The same conversion, calculated separately</t>
  </si>
  <si>
    <t>Calculation</t>
  </si>
  <si>
    <t>Federal</t>
  </si>
  <si>
    <t>Massachusetts</t>
  </si>
  <si>
    <t>Why it differs</t>
  </si>
  <si>
    <t>December 31 remaining IRA value</t>
  </si>
  <si>
    <t>No other IRA money or transactions.</t>
  </si>
  <si>
    <t>Recovery method</t>
  </si>
  <si>
    <t>Cost recovery first</t>
  </si>
  <si>
    <t>Federal recovery is proportional; Massachusetts uses its own record.</t>
  </si>
  <si>
    <t>Previously taxed amount recovered now</t>
  </si>
  <si>
    <t>Federal: conversion × basis fraction. State: recover its already-taxed contributions first.</t>
  </si>
  <si>
    <t>Conversion amount included in income</t>
  </si>
  <si>
    <t>This is income—not the amount of the tax bill.</t>
  </si>
  <si>
    <t>Previously taxed amount left to recover</t>
  </si>
  <si>
    <t>Keep the federal and state records separately.</t>
  </si>
  <si>
    <t>Ordinary Massachusetts income-tax rate</t>
  </si>
  <si>
    <t>2026 rate for this isolated example, below the surtax threshold.</t>
  </si>
  <si>
    <t>Illustrative Massachusetts income tax</t>
  </si>
  <si>
    <t>Default result: $45,000 federal taxable conversion income; $10,000 Massachusetts taxable conversion income; $500 isolated Massachusetts tax. Federal income tax is not calculated. Do not subtract the full Massachusetts recovery from the already reduced federal taxable amount.</t>
  </si>
  <si>
    <t>History that must be true for this illustration</t>
  </si>
  <si>
    <t>One lifelong Massachusetts owner; one Traditional IRA; no prior distributions or conversions; no other Traditional, SEP or SIMPLE IRA balances. The $40,000 state record consists of $30,000 federally deducted contributions and $10,000 federal nondeductible basis.</t>
  </si>
  <si>
    <t>No current contributions, QCDs, special repayments, outstanding rollovers or investment-value changes. No changing exemptions, deductions, credits or benefits. This is not an inherited IRA, a moving-year calculation, an employer-plan conversion or an RMD calculation.</t>
  </si>
  <si>
    <t>The federal and Massachusetts mechanisms are checked against the final 2025 forms available on September 8, 2026; the illustration is for 2026. Check the final 2026 return instructions when issued. Federal return rounding can differ slightly from unrounded workbook arithmetic.</t>
  </si>
  <si>
    <t>Sources and limits</t>
  </si>
  <si>
    <t>IRS Form 8606 (2025), Part I, line 11 — https://www.irs.gov/pub/irs-pdf/f8606.pdf</t>
  </si>
  <si>
    <t>DOR Directive 86-9, Directive 2, June 12, 1986 — https://www.mass.gov/directive/directive-86-9-individual-retirement-accounts-contributions-and-distributions</t>
  </si>
  <si>
    <t>2026 Form 1-ES, Estimated Tax Worksheet, page 3 — https://www.mass.gov/doc/2025-form-1-es-estimated-tax-payment-vouchers-instructions-and-worksheets/download</t>
  </si>
  <si>
    <t>Reuse with attribution to RothIRAHub and a link to https://www.rothirahub.com/roth-ira-massachusetts/. Government source materials retain their own terms. Reference contains the same factual collection as the guide and CSV.</t>
  </si>
  <si>
    <t>Massachusetts · Follow the 4% surtax threshold</t>
  </si>
  <si>
    <t>This separate example starts AFTER the Massachusetts-taxable part of the conversion has been determined. Yellow cells are inputs; green values are fixed 2026 rules. Federal AGI or the gross conversion is not a substitute for either input.</t>
  </si>
  <si>
    <t>Inputs · 2026, with other adjustments held fixed</t>
  </si>
  <si>
    <t>Massachusetts surtax base before conversion</t>
  </si>
  <si>
    <t>Positive taxable parts after applicable deductions and exemptions.</t>
  </si>
  <si>
    <t>Added Massachusetts-taxable conversion income</t>
  </si>
  <si>
    <t>After the Massachusetts recovery calculation—not necessarily gross conversion.</t>
  </si>
  <si>
    <t>Published 2026 surtax threshold</t>
  </si>
  <si>
    <t>One threshold for a joint return, not one for each spouse.</t>
  </si>
  <si>
    <t>Ordinary income-tax rate</t>
  </si>
  <si>
    <t>Applied to this ordinary taxable conversion increment.</t>
  </si>
  <si>
    <t>Additional surtax rate</t>
  </si>
  <si>
    <t>Only on newly created taxable income above the threshold.</t>
  </si>
  <si>
    <t>Calculate the increment—not a flat 9% on everything</t>
  </si>
  <si>
    <t>Room below the surtax threshold</t>
  </si>
  <si>
    <t>Massachusetts surtax base after conversion</t>
  </si>
  <si>
    <t>New taxable amount above the threshold</t>
  </si>
  <si>
    <t>Ordinary income tax on this increment</t>
  </si>
  <si>
    <t>Additional surtax on new excess only</t>
  </si>
  <si>
    <t>Total added Massachusetts income tax</t>
  </si>
  <si>
    <t>Tax as a share of the taxable increment</t>
  </si>
  <si>
    <t>Default result: $20,000 of room; $30,000 newly above the threshold. Ordinary tax is $2,500 plus $1,200 surtax = $3,700. That is 7.4% of this example’s $50,000 Massachusetts-taxable increment.</t>
  </si>
  <si>
    <t>What this does not calculate</t>
  </si>
  <si>
    <t>No changing exemptions, deductions, capital-loss use, credits, benefits or residency. Federal tax, Medicare surcharges and health-insurance credits are not included. The baseline is the Massachusetts surtax base, not federal adjusted gross income. Negative parts cannot offset positive parts for this test.</t>
  </si>
  <si>
    <t>The earlier two-record example and this surtax example are different situations. Here the entire $50,000 is already Massachusetts-taxable. Do not carry over the other example’s $40,000 recovery again.</t>
  </si>
  <si>
    <t>DOR Massachusetts 4% Surtax FAQ, current 2026 threshold and calculation — https://www.mass.gov/info-details/massachusetts-4-surtax-on-taxable-income</t>
  </si>
  <si>
    <t>DOR Massachusetts 4% Surtax FAQ, June 1, 2026 — https://www.mass.gov/info-details/massachusetts-4-surtax-on-taxable-income</t>
  </si>
  <si>
    <t>Massachusetts · Source-linked factual reference</t>
  </si>
  <si>
    <t>The same source-backed collection appears in the guide and CSV. Each row identifies its applicable year. Unresolved transaction-specific outcomes are not presented as settled conclusions.</t>
  </si>
  <si>
    <t>Reference</t>
  </si>
  <si>
    <t>Subject</t>
  </si>
  <si>
    <t>Explanation</t>
  </si>
  <si>
    <t>Applicable year</t>
  </si>
  <si>
    <t>Checked</t>
  </si>
  <si>
    <t>Authority</t>
  </si>
  <si>
    <t>Source URL</t>
  </si>
  <si>
    <t>Additional source URLs</t>
  </si>
  <si>
    <t>retirement-federal-conformity</t>
  </si>
  <si>
    <t>Massachusetts follows current federal IRA rules, with its own income adjustments.</t>
  </si>
  <si>
    <t>For tax years beginning in 2024 and later, Massachusetts generally uses the January 1, 2024 federal tax code, but IRA and Roth IRA provisions receive current-year treatment. Massachusetts starts with federal gross income, not federal AGI or taxable income, then applies state adjustments. Designated Roth workplace accounts have a separate conformity provision; the IRA rule does not override Massachusetts contribution-deduction or cost-recovery rules.</t>
  </si>
  <si>
    <t>Tax years beginning on or after 2024-01-01; current as of 2026-09-08</t>
  </si>
  <si>
    <t>2026-09-08</t>
  </si>
  <si>
    <t>G.L. c. 62, section 1(c), current text; effective for taxable years beginning on or after January 1, 2024</t>
  </si>
  <si>
    <t>https://malegislature.gov/Laws/GeneralLaws/PartI/TitleIX/Chapter62/Section1</t>
  </si>
  <si>
    <t>https://malegislature.gov/Laws/GeneralLaws/PartI/TitleIX/Chapter62/Section2 | https://www.mass.gov/info-details/differences-between-ma-and-federal-tax-law-for-personal-income</t>
  </si>
  <si>
    <t>ira-contribution-state-deduction</t>
  </si>
  <si>
    <t>Traditional and Roth IRA contributions are not deductible in Massachusetts.</t>
  </si>
  <si>
    <t>A Traditional IRA contribution can be deductible federally but not on the Massachusetts return. Keep records of contributions already taxed by Massachusetts: they can matter when money later leaves the IRA. Roth contributions are nondeductible federally and in Massachusetts. Contributions made while living elsewhere do not automatically create additional Massachusetts recovery.</t>
  </si>
  <si>
    <t>2026; longstanding rule reaffirmed in June 2026 guidance</t>
  </si>
  <si>
    <t>DOR Differences Between MA and Federal Tax Law for Personal Income, June 24, 2026</t>
  </si>
  <si>
    <t>https://www.mass.gov/info-details/differences-between-ma-and-federal-tax-law-for-personal-income</t>
  </si>
  <si>
    <t>https://malegislature.gov/Laws/GeneralLaws/PartI/TitleIX/Chapter62/Section2</t>
  </si>
  <si>
    <t>traditional-ira-cost-recovery</t>
  </si>
  <si>
    <t>Recover previously Massachusetts-taxed contributions before later IRA income is taxed.</t>
  </si>
  <si>
    <t>Massachusetts generally uses contributions-first cost recovery, unlike the federal proportional recovery of nondeductible IRA basis. Track the amounts previously taxed by Massachusetts and the recovery already used. This is a cumulative recovery, not a new annual exemption. Later earnings become taxable after the applicable recovery amount is exhausted.</t>
  </si>
  <si>
    <t>Longstanding rule; current statute and latest 2025 return instructions checked for 2026 planning</t>
  </si>
  <si>
    <t>DOR Directive 86-9, Directive 2, June 12, 1986</t>
  </si>
  <si>
    <t>https://www.mass.gov/directive/directive-86-9-individual-retirement-accounts-contributions-and-distributions</t>
  </si>
  <si>
    <t>https://malegislature.gov/Laws/GeneralLaws/PartI/TitleIX/Chapter62/Section2 | https://www.mass.gov/doc/2025-form-1-instructions/download</t>
  </si>
  <si>
    <t>ira-recovery-worksheet-history-and-spouses</t>
  </si>
  <si>
    <t>The IRA recovery calculation needs lifetime history and separate spouse records.</t>
  </si>
  <si>
    <t>The 2025 Schedule X worksheet combines the owner's covered current distributions, including Roth conversions and qualified charitable distributions, then uses Massachusetts-taxed contributions and prior distributions to calculate remaining recovery. It separately accounts for qualifying charitable distributions. Spouses receiving covered distributions use separate worksheets. Renewed contributions after earlier recovery, mixed accounts and unusual transfers need individual review; use the actual filing-year instructions.</t>
  </si>
  <si>
    <t>2025 return instructions, latest published version checked 2026-09-08; 2026 final Form 1 not located</t>
  </si>
  <si>
    <t>2025 Massachusetts Form 1 instructions, Schedule X line 2 worksheet, page 20; fetched September 8, 2026</t>
  </si>
  <si>
    <t>https://www.mass.gov/doc/2025-form-1-instructions/download</t>
  </si>
  <si>
    <t>roth-conversion-year-of-income</t>
  </si>
  <si>
    <t>A 2026 Roth conversion belongs in the 2026 income calculation.</t>
  </si>
  <si>
    <t>The Massachusetts-taxable portion is recognized in the distribution or transfer year, after the state adjustment for previously taxed contributions. Historical income-spreading rules for certain 1998 or 2010 conversions do not apply to a new conversion. Conversion eligibility is separate from the income limits on regular Roth contributions. An amount that cannot be rolled over, such as an RMD, cannot be converted.</t>
  </si>
  <si>
    <t>2026 conversions; historical 2010 spread is not current law for new conversions</t>
  </si>
  <si>
    <t>DOR Tax Treatment of Non-Government Pensions, conversion section, current page fetched September 8, 2026</t>
  </si>
  <si>
    <t>https://www.mass.gov/info-details/tax-treatment-of-non-government-pensions-in-massachusetts</t>
  </si>
  <si>
    <t>https://malegislature.gov/Laws/GeneralLaws/PartI/TitleIX/Chapter62/Section2 | https://www.mass.gov/technical-information-release/tir-10-8-conversion-of-a-traditional-ira-to-a-roth-ira-in-2010</t>
  </si>
  <si>
    <t>pretax-employer-plan-versus-ira-conversion</t>
  </si>
  <si>
    <t>A rollover into an IRA does not turn pretax workplace money into state-tax-paid contributions.</t>
  </si>
  <si>
    <t>Wholly pretax private-employer-plan money generally remains taxable when distributed or converted, even after passing through a Traditional IRA. Trace actual after-tax contributions, Massachusetts-disallowed self-employed contributions and qualifying public-pension amounts separately. Those histories can differ; not every employer-plan rollover has the same Massachusetts treatment.</t>
  </si>
  <si>
    <t>2026 planning under current statute and latest published 2025 return instructions</t>
  </si>
  <si>
    <t>2025 Massachusetts Form 1 instructions, Schedule X line 2 note, page 20</t>
  </si>
  <si>
    <t>https://www.mass.gov/info-details/tax-treatment-of-pensions-in-massachusetts | https://www.mass.gov/directive/directive-08-3-the-massachusetts-income-tax-treatment-of-contributions-on-behalf-of-partners-and-other-self-employed-individuals-under-a-401k-plan</t>
  </si>
  <si>
    <t>state-contributory-pension-rollover-recovery</t>
  </si>
  <si>
    <t>A narrow public-pension rollover rule can preserve recovery of the original lump sum.</t>
  </si>
  <si>
    <t>Directive 89-8 covered an employee who left the Massachusetts contributory system before pension eligibility, rolled the entire payment into an IRA and made no further contributions. The recoverable original payment included $6,000 of contributions plus $1,200 of pension interest: $7,200. These are historical example amounts, not limits. The ruling does not exempt all later IRA earnings or decide every direct pension-to-Roth transfer.</t>
  </si>
  <si>
    <t>Directive issued 1989-06-15; specific rule still published and checked against current section 2 on 2026-09-08</t>
  </si>
  <si>
    <t>DOR Directive 89-8, June 15, 1989</t>
  </si>
  <si>
    <t>https://www.mass.gov/directive/directive-89-8-pre-retirement-distribution-from-state-retirement-plan-rolled-over-into-ira-taxability-upon-distribution</t>
  </si>
  <si>
    <t>https://www.mass.gov/directive/directive-86-25-state-and-municipal-contributory-retirement-plans-pre-retirement-distributions</t>
  </si>
  <si>
    <t>qualified-roth-ira-distribution</t>
  </si>
  <si>
    <t>Federally qualified Roth IRA withdrawals are also excluded from Massachusetts income.</t>
  </si>
  <si>
    <t>The federal five-tax-year period and a qualifying condition must both be met. Qualifying conditions include age 59½, disability, death and limited first-home treatment. The exclusion also keeps that income out of the Massachusetts surtax base. It does not remove the account from an estate-tax calculation or settle a benefit program's separate income and asset rules.</t>
  </si>
  <si>
    <t>2026 current law; June 24, 2026 DOR guidance</t>
  </si>
  <si>
    <t>https://www.irs.gov/publications/p590b | https://www.mass.gov/info-details/massachusetts-4-surtax-on-taxable-income</t>
  </si>
  <si>
    <t>nonqualified-roth-ira-distribution-ordering</t>
  </si>
  <si>
    <t>A nonqualified Roth withdrawal is not necessarily all taxable.</t>
  </si>
  <si>
    <t>Federal ordering generally draws from regular contributions first, then conversion and rollover contributions in their required order, then earnings. Massachusetts does not tax excluded contribution or conversion principal again merely because the withdrawal is nonqualified. Taxable earnings can enter state income. Federal early-distribution or recent-conversion additional taxes are separate questions, including when principal is not taxed as income again.</t>
  </si>
  <si>
    <t>2026 current mechanism; latest fetched IRS Publication 590-B is labeled 2025</t>
  </si>
  <si>
    <t>IRS Publication 590-B (2025), chapter 2, Ordering Rules for Distributions</t>
  </si>
  <si>
    <t>https://www.irs.gov/publications/p590b</t>
  </si>
  <si>
    <t>https://www.irs.gov/pub/irs-pdf/f8606.pdf | https://www.mass.gov/info-details/differences-between-ma-and-federal-tax-law-for-personal-income</t>
  </si>
  <si>
    <t>ordinary-conversion-tax-rate</t>
  </si>
  <si>
    <t>The ordinary Massachusetts rate on taxable IRA conversion income is 5%.</t>
  </si>
  <si>
    <t>Apply 5% to the Massachusetts-taxable amount after state adjustments, then consider the separate 4% surtax. A universal 9% calculation is not appropriate. The state's 8.5% short-term capital-gain rate does not apply to an IRA conversion because investments inside the account were sold quickly. Deductions, credits and benefits can change the household's total result.</t>
  </si>
  <si>
    <t>Tax year 2026</t>
  </si>
  <si>
    <t>2026 Form 1-ES, Estimated Tax Worksheet, page 3</t>
  </si>
  <si>
    <t>https://www.mass.gov/doc/2025-form-1-es-estimated-tax-payment-vouchers-instructions-and-worksheets/download</t>
  </si>
  <si>
    <t>https://www.mass.gov/info-details/massachusetts-tax-rates | https://malegislature.gov/Laws/GeneralLaws/PartI/TitleIX/Chapter62/Section4</t>
  </si>
  <si>
    <t>surtax-threshold-2026</t>
  </si>
  <si>
    <t>The 2026 surtax threshold is $1,107,750.</t>
  </si>
  <si>
    <t>The additional 4% applies only above this Massachusetts taxable-income threshold. Add positive Part A, Part B and Part C taxable income after the adjustments allowed within each part; a negative final part does not reduce another positive part. Federal AGI and the gross conversion amount are not substitutes for this base. The 2025 threshold was $1,083,150.</t>
  </si>
  <si>
    <t>Tax year 2026; $1,083,150 is tax year 2025 only</t>
  </si>
  <si>
    <t>DOR Massachusetts 4% Surtax FAQ, June 1, 2026</t>
  </si>
  <si>
    <t>https://www.mass.gov/info-details/massachusetts-4-surtax-on-taxable-income</t>
  </si>
  <si>
    <t>https://www.mass.gov/doc/2025-form-1-es-estimated-tax-payment-vouchers-instructions-and-worksheets/download | https://malegislature.gov/Laws/GeneralLaws/PartI/TitleIX/Chapter62/Section4</t>
  </si>
  <si>
    <t>surtax-joint-return-threshold</t>
  </si>
  <si>
    <t>A joint return receives one surtax threshold, not one per spouse.</t>
  </si>
  <si>
    <t>The 2026 threshold remains $1,107,750 on a joint Massachusetts return. Beginning with 2024, couples filing jointly federally generally must also file jointly in Massachusetts unless an exception applies. Separate spouse IRA-recovery worksheets do not double the threshold. Spouses with different residency periods need the applicable special filing rules.</t>
  </si>
  <si>
    <t>Joint-filing consistency effective 2024; threshold applied for tax year 2026</t>
  </si>
  <si>
    <t>G.L. c. 62C, section 6(a)(2), effective for tax years beginning on or after January 1, 2024</t>
  </si>
  <si>
    <t>https://malegislature.gov/Laws/GeneralLaws/PartI/TitleIX/Chapter62C/Section6</t>
  </si>
  <si>
    <t>https://malegislature.gov/Laws/GeneralLaws/PartI/TitleIX/Chapter62C/Section6 | https://www.mass.gov/info-details/massachusetts-4-surtax-on-taxable-income</t>
  </si>
  <si>
    <t>federal-versus-ma-basis-worked-example</t>
  </si>
  <si>
    <t>A $50,000 conversion can have different federal and Massachusetts taxable amounts.</t>
  </si>
  <si>
    <t>Illustration: one lifelong Massachusetts resident has one $100,000 Traditional IRA containing $30,000 of federally deducted contributions, $10,000 of federal nondeductible basis and $60,000 of growth. All $40,000 of contributions were taxed by Massachusetts. With no prior distributions, the owner converts $50,000 and retains $50,000 on December 31. Federal recovery is $50,000 × $10,000/$100,000 = $5,000, leaving $45,000 taxable and $5,000 federal basis. Massachusetts recovery is $40,000, leaving $10,000 taxable and no remaining state recovery. At 5%, isolated state tax is $500. Assume no other IRA/SEP/SIMPLE balances, current contributions, other distributions, QCDs, special repayments, outstanding rollovers or value changes, and no surtax, deduction, credit or benefit effects.</t>
  </si>
  <si>
    <t>Hypothetical 2026 transaction under continuing rules; latest fetched IRS Form 8606 and MA Form 1 instructions are labeled 2025</t>
  </si>
  <si>
    <t>IRS Form 8606 (2025), Part I, line 11</t>
  </si>
  <si>
    <t>https://www.irs.gov/pub/irs-pdf/f8606.pdf</t>
  </si>
  <si>
    <t>https://www.mass.gov/doc/2025-form-1-instructions/download | https://www.mass.gov/info-details/massachusetts-tax-rates</t>
  </si>
  <si>
    <t>surtax-boundary-worked-example</t>
  </si>
  <si>
    <t>A conversion crossing the 2026 threshold can face a blend of 5% and 9%.</t>
  </si>
  <si>
    <t>Illustration: the pre-conversion Massachusetts surtax base is $1,087,750. Adding $50,000 of Massachusetts-taxable conversion income uses $20,000 of headroom and puts $30,000 above $1,107,750. Ordinary tax is $2,500; added surtax is $1,200; total additional state income tax is $3,700, or 7.4% of the taxable conversion. Assume no negative income parts, unused deductions, credit or benefit changes, and that state basis has already been applied.</t>
  </si>
  <si>
    <t>Hypothetical tax year 2026 example using the published 2026 threshold</t>
  </si>
  <si>
    <t>DOR Massachusetts 4% Surtax FAQ, current 2026 threshold and calculation</t>
  </si>
  <si>
    <t>https://malegislature.gov/Laws/GeneralLaws/PartI/TitleIX/Chapter62/Section4 | https://www.mass.gov/info-details/massachusetts-tax-rates</t>
  </si>
  <si>
    <t>employee-workplace-deferral-treatment</t>
  </si>
  <si>
    <t>Pretax employee deferrals and workplace Roth deferrals have different current tax treatment.</t>
  </si>
  <si>
    <t>For ordinary employees, qualifying pretax 401(k), 403(b) and governmental 457(b) deferrals generally remain excluded from Massachusetts income when federally excluded. Designated Roth deferrals are included in current income. A personal Traditional IRA contribution is different because Massachusetts denies its deduction. Workplace Roth accounts are not Roth IRAs, and self-employed contributions require separate analysis.</t>
  </si>
  <si>
    <t>2026 continuing contribution-treatment rules; matrix last updated June 2, 2022</t>
  </si>
  <si>
    <t>DOR retirement-plan contribution/distribution matrix, June 2, 2022; fetched September 8, 2026</t>
  </si>
  <si>
    <t>https://www.mass.gov/info-details/view-tax-treatment-of-retirement-plan-contributions-and-distributions</t>
  </si>
  <si>
    <t>self-employed-retirement-contribution-deduction</t>
  </si>
  <si>
    <t>Self-employed retirement deductions can differ between the federal and Massachusetts returns.</t>
  </si>
  <si>
    <t>Massachusetts denies the relevant deductions for contributions on a partner's or sole proprietor's own behalf, including both elective and matching 401(k) contributions under Directive 08-3. Self-employed SIMPLE contributions also receive this treatment. S-corporation shareholder-employees have a different classification. Identify the business form and plan, and preserve state-tax-paid records instead of applying an ordinary employee's rule to every SEP, SIMPLE or solo 401(k).</t>
  </si>
  <si>
    <t>2026 current statute and DOR page updated April 3, 2026</t>
  </si>
  <si>
    <t>DOR Directive 08-3, July 2, 2008, effective for tax years beginning on or after January 1, 2008</t>
  </si>
  <si>
    <t>https://www.mass.gov/directive/directive-08-3-the-massachusetts-income-tax-treatment-of-contributions-on-behalf-of-partners-and-other-self-employed-individuals-under-a-401k-plan</t>
  </si>
  <si>
    <t>https://www.mass.gov/directive/directive-99-4-deductibility-of-s-corporation-qualified-retirement-plan-contributions-by-shareholder-employees | https://www.mass.gov/directive/directive-99-7-deductibility-of-simple-contributions-by-self-employed-taxpayers</t>
  </si>
  <si>
    <t>pension-and-social-security-exclusions-not-ira-exemption</t>
  </si>
  <si>
    <t>Social Security and specified government-pension exclusions do not exempt all retirement income.</t>
  </si>
  <si>
    <t>Massachusetts excludes Social Security and qualifying contributory government-pension and military benefits. Most private pensions and taxable IRA conversions do not become exempt merely because the recipient is retired. Pretax TSP and separate deferred-compensation savings are not automatically treated like an exempt contributory pension. Out-of-state pension reciprocity and the narrow public-pension-to-IRA recovery rule require their own analysis.</t>
  </si>
  <si>
    <t>2026 current statutory exclusions</t>
  </si>
  <si>
    <t>G.L. c. 62, section 2(a)(2)(H), current text</t>
  </si>
  <si>
    <t>https://www.mass.gov/doc/2025-form-1-instructions/download | https://www.mass.gov/info-details/tax-treatment-of-government-pensions-in-massachusetts</t>
  </si>
  <si>
    <t>capital-losses-not-ordinary-conversion-offset</t>
  </si>
  <si>
    <t>Massachusetts capital losses cannot offset ordinary IRA conversion income.</t>
  </si>
  <si>
    <t>State capital-loss rules allow offsets against specified gains and up to a combined $2,000 against eligible interest and dividends, not other ordinary income. Do not copy a federal net-capital-loss deduction of up to $3,000 into the state conversion calculation. Investment losses inside an IRA do not become a separate personal capital-loss offset.</t>
  </si>
  <si>
    <t>2026 continuing rule; DOR guidance updated June 24, 2026</t>
  </si>
  <si>
    <t>DOR Differences Between MA and Federal Tax Law for Personal Income, Capital Losses, June 24, 2026</t>
  </si>
  <si>
    <t>ira-withholding-federal-election-link</t>
  </si>
  <si>
    <t>Federal withholding elections can trigger Massachusetts withholding on taxable IRA payments.</t>
  </si>
  <si>
    <t>The state rule generally follows an elective federal withholding choice, excluding portions not expected to be Massachusetts taxable, including previously taxed contributions. Tax-free rollovers and certain workplace-plan payments have separate rules. Confirm the payment type, state recovery and available elections with the payer; the mandatory workplace-plan rollover withholding rule is not a rule for every IRA conversion.</t>
  </si>
  <si>
    <t>Regulation posted 2026-06-05; checked 2026-09-08</t>
  </si>
  <si>
    <t>830 CMR 62B.2.1(10)(b)(1), currently served regulation fetched September 8, 2026</t>
  </si>
  <si>
    <t>https://www.mass.gov/regulations/830-CMR-62b21-withholding-of-taxes-on-wages-and-other-payments</t>
  </si>
  <si>
    <t>https://www.mass.gov/regulations/830-CMR-62b21-withholding-of-taxes-on-wages-and-other-payments | https://www.mass.gov/doc/massachusetts-circular-m-income-tax-withholding-tables-at-50-effective-january-1-2026/download</t>
  </si>
  <si>
    <t>retirement-withholding-2026-computation</t>
  </si>
  <si>
    <t>Withholding is a payment toward tax, not a final tax calculation.</t>
  </si>
  <si>
    <t>The 2026 Circular M provides Form M-4P or a payer substitute for applicable exemptions and additional withholding. Its prescribed payer-level calculation uses 5% and, when the $1,107,750 threshold test is crossed, a 5%/9% split. Without the form, zero exemptions apply. Other household income can produce a surtax bill that the payer's calculation does not cover; available custodian controls vary.</t>
  </si>
  <si>
    <t>Payments on or after 2026-01-01; Circular M revision December 2025</t>
  </si>
  <si>
    <t>2026 Circular M, page 13, Form M-4P, revision December 2025</t>
  </si>
  <si>
    <t>https://www.mass.gov/doc/massachusetts-circular-m-income-tax-withholding-tables-at-50-effective-january-1-2026/download</t>
  </si>
  <si>
    <t>https://www.mass.gov/doc/massachusetts-circular-m-income-tax-withholding-tables-at-50-effective-january-1-2026/download | https://www.mass.gov/regulations/830-CMR-62b21-withholding-of-taxes-on-wages-and-other-payments</t>
  </si>
  <si>
    <t>estimated-tax-safe-harbors</t>
  </si>
  <si>
    <t>The ordinary Massachusetts annual payment target is 80% of current tax or 100% of qualifying prior tax, whichever is less.</t>
  </si>
  <si>
    <t>The prior-year alternative requires a filed return covering a full twelve-month tax year. Massachusetts does not add a federal-style 110% high-income multiplier. Withholding counts, and current-year tax includes surtax. Estimates are generally required when more than $400 is expected on income not subject to withholding. Exceptions and timely installments matter; paying the annual total only when filing does not establish compliance.</t>
  </si>
  <si>
    <t>Tax year 2026 under current statute</t>
  </si>
  <si>
    <t>G.L. c. 62B, section 14(c), current text</t>
  </si>
  <si>
    <t>https://malegislature.gov/Laws/GeneralLaws/PartI/TitleIX/Chapter62B/Section14</t>
  </si>
  <si>
    <t>https://malegislature.gov/Laws/GeneralLaws/PartI/TitleIX/Chapter62B/Section14 | https://www.mass.gov/doc/2025-form-1-es-estimated-tax-payment-vouchers-instructions-and-worksheets/download</t>
  </si>
  <si>
    <t>estimated-payment-timing-late-year-conversion</t>
  </si>
  <si>
    <t>2026 estimated installments fall on April 15, June 15, September 15 and January 15, 2027.</t>
  </si>
  <si>
    <t>A late conversion needs an installment calculation, not an assumption that tax can wait until the return is filed. Annualization can reflect when income actually arrived, with later adjustment of reduced installments. A change arising after August 31 can affect the following January installment. Annual withholding is generally allocated equally to installment dates unless actual withholding dates are established. Individual relief and unusual tax years can change deadlines.</t>
  </si>
  <si>
    <t>Tax year 2026 estimated payments; final installment 2027-01-15</t>
  </si>
  <si>
    <t>2026 Form 1-ES, General Information, page 1</t>
  </si>
  <si>
    <t>https://malegislature.gov/Laws/GeneralLaws/PartI/TitleIX/Chapter62B/Section14 | https://malegislature.gov/Laws/GeneralLaws/PartI/TitleIX/Chapter62B/Section14</t>
  </si>
  <si>
    <t>core-plan-type-and-employer-eligibility</t>
  </si>
  <si>
    <t>CORE is an employer-adopted 401(k) for eligible Massachusetts nonprofits with 100 employees or fewer.</t>
  </si>
  <si>
    <t>The State Treasurer sponsors this multiple-employer plan. A qualifying nonprofit chooses whether to adopt it, then employees participate through that employer. CORE offers pretax and Roth contributions. It is not a personal IRA or a statewide automatic-IRA requirement.</t>
  </si>
  <si>
    <t>Current program eligibility observed 2026-09-08; exact amendment effective date not established here</t>
  </si>
  <si>
    <t>Massachusetts State Treasurer, CORE Plan for Nonprofits</t>
  </si>
  <si>
    <t>https://www.mass.gov/core-plan-for-nonprofits</t>
  </si>
  <si>
    <t>https://www.empower.com/client/mass/employer/401k-nonprofit-plan.html</t>
  </si>
  <si>
    <t>core-employee-auto-enrollment-defaults</t>
  </si>
  <si>
    <t>CORE's default is a 6% pretax contribution, with an opportunity to choose otherwise.</t>
  </si>
  <si>
    <t>All common-law employees of a participating employer are eligible. Unless the employee elects otherwise, automatic enrollment occurs no sooner than 60 days after notice. The employer chooses annual increases of one or two percentage points, up to 15%. Employees may change their election. The default is not a Roth IRA contribution.</t>
  </si>
  <si>
    <t>Current provider description observed 2026-09-08; contribution-limit examples on the page remain TY2025</t>
  </si>
  <si>
    <t>Official Massachusetts CORE provider, participant features</t>
  </si>
  <si>
    <t>ufund-uplan-state-contribution-deduction</t>
  </si>
  <si>
    <t>Qualifying U.Fund and U.Plan contributions share a $1,000 or $2,000 annual state deduction.</t>
  </si>
  <si>
    <t>The combined maximum is $1,000 for single, head-of-household or married-separate filers, and $2,000 for joint filers. It is one taxpayer limit across qualifying accounts and beneficiaries, not a fresh limit per child. The December 31 owner of record is treated as the contributor. A deduction reduces income; it is not a dollar-for-dollar tax credit.</t>
  </si>
  <si>
    <t>Current statute as of 2026-09-08; corroborated by 2026 U.Plan offering statement</t>
  </si>
  <si>
    <t>M.G.L. c. 62, section 3(B)(a)(19)</t>
  </si>
  <si>
    <t>https://malegislature.gov/Laws/GeneralLaws/PartI/TitleIX/Chapter62/Section3</t>
  </si>
  <si>
    <t>ufund-versus-uplan-account-wrapper</t>
  </si>
  <si>
    <t>U.Fund is a 529 savings plan; U.Plan is a separate prepaid-tuition program.</t>
  </si>
  <si>
    <t>U.Plan uses General Obligation Bonds to lock in a percentage of undergraduate tuition and mandatory fees at participating Massachusetts institutions. Sharing the state contribution deduction does not make it interchangeable with U.Fund. U.Fund's qualifying 529-to-Roth transfer rules should not be applied to U.Plan.</t>
  </si>
  <si>
    <t>Current program description and 2026 U.Plan offering statement</t>
  </si>
  <si>
    <t>MEFA U.Plan program description</t>
  </si>
  <si>
    <t>https://www.mefa.org/ways-to-save/mefa-u-plan/</t>
  </si>
  <si>
    <t>https://www.fidelity.com/bin-public/060_www_fidelity_com/documents/529_MA_fact-kit.pdf</t>
  </si>
  <si>
    <t>529-to-roth-massachusetts-gross-income-conformity</t>
  </si>
  <si>
    <t>An eligible 529-to-Roth transfer is excluded from Massachusetts gross income beginning with tax year 2024.</t>
  </si>
  <si>
    <t>The transfer must qualify for the federal exclusion: direct transfer to the beneficiary's Roth IRA, a 529 maintained for at least 15 years, eligible contributions and associated earnings from before the final five-year period, annual IRA-limit coordination, sufficient compensation and the $35,000 lifetime ceiling. This income exclusion does not settle whether an earlier Massachusetts education-contribution deduction must be repaid; confirm that separate question before transferring.</t>
  </si>
  <si>
    <t>TY2024 onward; DOR page updated 2024-11-20 and fetched 2026-09-08</t>
  </si>
  <si>
    <t>Massachusetts DOR, Tax Treatment of Pensions in Massachusetts</t>
  </si>
  <si>
    <t>https://www.mass.gov/info-details/tax-treatment-of-pensions-in-massachusetts</t>
  </si>
  <si>
    <t>https://uscode.house.gov/view.xhtml?req=granuleid:USC-prelim-title26-section529&amp;num=0&amp;edition=prelim</t>
  </si>
  <si>
    <t>babysteps-newborn-adoption-seed</t>
  </si>
  <si>
    <t>BabySteps can add $50 to an eligible young child's U.Fund account.</t>
  </si>
  <si>
    <t>The beneficiary must be a Massachusetts resident, and the account must open before the first birthday or first adoption anniversary. Opening on that anniversary is too late. The seed does not require a family matching contribution. Adoption enrollment may require supporting documentation.</t>
  </si>
  <si>
    <t>Program eligibility observed 2026-09-08</t>
  </si>
  <si>
    <t>Massachusetts State Treasurer, BabySteps eligibility</t>
  </si>
  <si>
    <t>https://www.mass.gov/info-details/babysteps</t>
  </si>
  <si>
    <t>nextsteps-2026-young-child-match</t>
  </si>
  <si>
    <t>NextSteps offers a one-time $50 match for qualifying children ages 1 through 3.</t>
  </si>
  <si>
    <t>The child's first U.Fund account must open on or after January 1, 2026, with a Massachusetts-resident beneficiary. At least $50 from other sources must arrive before the account's first anniversary. A child who already received the BabySteps $50 is not eligible for this second program's match.</t>
  </si>
  <si>
    <t>Accounts opened on or after 2026-01-01; requirements observed 2026-09-08</t>
  </si>
  <si>
    <t>Massachusetts BabySteps page, MEFA NextSteps subsection</t>
  </si>
  <si>
    <t>senior-circuit-breaker-latest-published-dollar-limits</t>
  </si>
  <si>
    <t>For tax year 2025, the Senior Circuit Breaker maximum is $2,820.</t>
  </si>
  <si>
    <t>The 2025 income ceilings are $75,000 single, $94,000 head of household and $112,000 joint; the homeowner assessed-value ceiling is $1,298,000 as of January 1, 2025. Eligibility includes age 65 by year-end, a qualifying Massachusetts principal residence and other conditions; married-separate filers do not qualify. Homeowners compare qualifying property tax plus half of separately charged water/sewer with 10% of adjusted total income. Renters use 25% of qualifying rent in place of those payments. These are 2025 figures, not 2026 limits.</t>
  </si>
  <si>
    <t>TY2025 ONLY; a verified TY2026 indexed schedule was not located in this research</t>
  </si>
  <si>
    <t>Massachusetts DOR, Senior Circuit Breaker Tax Credit, TY2025</t>
  </si>
  <si>
    <t>https://www.mass.gov/info-details/massachusetts-senior-circuit-breaker-tax-credit</t>
  </si>
  <si>
    <t>https://www.mass.gov/doc/2025-schedule-cb-circuit-breaker-credit/download | https://www.mass.gov/lists/dor-technical-information-releases</t>
  </si>
  <si>
    <t>masshealth-magi-pathway-income-versus-assets</t>
  </si>
  <si>
    <t>MAGI-based MassHealth coverage has no asset test, but taxable retirement income can matter.</t>
  </si>
  <si>
    <t>These rules cover most children, pregnant people, parents and expansion adults, not every MassHealth applicant. A federally taxable conversion portion may enter countable income even though the account balance is not asset-tested. Apply the household, receipt-month and exclusion rules. A Massachusetts-only IRA recovery adjustment does not by itself remove federal taxable income, and a conversion does not automatically end coverage.</t>
  </si>
  <si>
    <t>130 CMR 506 agency version dated 2026-01-30; current federal MAGI policy observed 2026-09-08</t>
  </si>
  <si>
    <t>CMS Medicaid Eligibility Policy, MAGI methodology</t>
  </si>
  <si>
    <t>https://www.medicaid.gov/medicaid/eligibility-policy</t>
  </si>
  <si>
    <t>https://www.mass.gov/doc/130-cmr-506000-masshealth-financial-requirements-5/download</t>
  </si>
  <si>
    <t>masshealth-community-standard-age-65-pathway</t>
  </si>
  <si>
    <t>Regular community MassHealth Standard for age 65+ has income and asset limits, with separate exceptions.</t>
  </si>
  <si>
    <t>The usual limits are countable income at or below 100% of the federal poverty level and countable assets of $2,000 for an individual or $3,000 for a couple living together. A separate MAGI route for qualifying parents or caretaker relatives age 65+ with a child under 19 expressly removes the asset limit. Deductible and asset-reduction provisions can also matter; these limits do not describe every older applicant.</t>
  </si>
  <si>
    <t>130 CMR 519 agency version dated 2026-02-13; dollar asset limits corroborated by 2026 financial guidelines</t>
  </si>
  <si>
    <t>130 CMR 519.005(A)-(C), agency revision February 13, 2026</t>
  </si>
  <si>
    <t>https://www.mass.gov/doc/130-cmr-519000-masshealth-coverage-types-3/download</t>
  </si>
  <si>
    <t>https://www.mass.gov/info-details/program-financial-guidelines-for-certain-masshealth-applicants-and-members</t>
  </si>
  <si>
    <t>masshealth-commonhealth-age-65-exception</t>
  </si>
  <si>
    <t>CommonHealth has a separate route for some disabled adults age 65 and older.</t>
  </si>
  <si>
    <t>Qualifying working disabled older adults and certain nonworking adults with at least ten years of prior CommonHealth coverage use the 130 CMR 506 financial rules rather than the ordinary 130 CMR 520 asset rules. Disability, work or continuation history, citizenship and other conditions apply. Premiums may be required. This is not a general asset exemption for all retirees.</t>
  </si>
  <si>
    <t>Agency coverage regulation dated 2026-02-13</t>
  </si>
  <si>
    <t>130 CMR 519.012(C), agency revision February 13, 2026</t>
  </si>
  <si>
    <t>masshealth-long-term-care-community-spouse-resources</t>
  </si>
  <si>
    <t>Long-term-care eligibility uses a combined spousal asset assessment, not a universal half-assets rule.</t>
  </si>
  <si>
    <t>For 2026, the usual institutionalized applicant asset ceiling is $2,000; published community-spouse standards are $32,532 minimum and $162,660 maximum. Massachusetts assesses combined countable assets regardless of ownership. The community-spouse allowance is the greatest of combined countable assets up to the indexed ceiling, a court-ordered amount, or an amount determined after a fair hearing. The published minimum is not a cash grant. Assessment timing, account treatment, income allowances, transfer rules and medical eligibility need separate review.</t>
  </si>
  <si>
    <t>Resource standards effective 2026-01-01; individual asset limit current in 2026</t>
  </si>
  <si>
    <t>MassHealth 2026 program financial guidelines</t>
  </si>
  <si>
    <t>https://www.mass.gov/doc/130-cmr-520000-masshealth-financial-eligibility-1/download</t>
  </si>
  <si>
    <t>masshealth-medicare-savings-programs-no-asset-test</t>
  </si>
  <si>
    <t>Massachusetts Medicare Savings Programs have no asset test, but still count income.</t>
  </si>
  <si>
    <t>The asset test ended March 1, 2024. Current income bands are QMB at or below 190% of the federal poverty level, SLMB above 190% through 210%, and QI above 210% through 225%, subject to other conditions. An IRA balance alone is not an asset-test barrier; a particular distribution or conversion still needs an income determination.</t>
  </si>
  <si>
    <t>No asset test since 2024-03-01; percentage bands in agency regulation dated 2026-02-13</t>
  </si>
  <si>
    <t>masshealth-estate-recovery-post-2024-scope</t>
  </si>
  <si>
    <t>MassHealth estate recovery is separate from estate tax and is limited to the probate estate.</t>
  </si>
  <si>
    <t>For deaths on or after August 1, 2024, the age-55+ recovery category is narrowed to nursing-facility care, home- and community-based services and related hospital or prescription services. Separate rules can apply to permanently institutionalized members regardless of age. Deferrals, exemptions and hardship protections matter. Do not assume every retirement account passes outside probate or every benefit received after age 55 is recoverable.</t>
  </si>
  <si>
    <t>Estates of individuals dying on or after 2024-08-01; current guidance observed 2026-09-08</t>
  </si>
  <si>
    <t>M.G.L. c. 118E, section 31(b1/2), (c)</t>
  </si>
  <si>
    <t>https://malegislature.gov/Laws/GeneralLaws/PartI/TitleXVII/Chapter118E/Section31</t>
  </si>
  <si>
    <t>https://www.mass.gov/info-details/massachusetts-medicaid-estate-recovery</t>
  </si>
  <si>
    <t>smart-governmental-roth-457-option</t>
  </si>
  <si>
    <t>The Massachusetts SMART Plan offers eligible public employees pretax and Roth 457 savings.</t>
  </si>
  <si>
    <t>Participation is voluntary, and contributions are salary deferrals through the workplace. A Roth 457 is not a Roth IRA: identify the plan before applying contribution or withdrawal rules. The Roth option does not, by itself, promise an employer match or employer-funded benefit.</t>
  </si>
  <si>
    <t>Current program description observed 2026-09-08; no annual contribution-limit figure imported</t>
  </si>
  <si>
    <t>Massachusetts State Retirement Board, Information on the SMART Plan</t>
  </si>
  <si>
    <t>https://www.mass.gov/info-details/information-on-the-smart-plan-msrb</t>
  </si>
  <si>
    <t>owner-ira-ordinary-creditor-exemption</t>
  </si>
  <si>
    <t>Massachusetts protects an owner's IRA from ordinary attachment and execution, subject to exceptions.</t>
  </si>
  <si>
    <t>The statute protects an individually maintained IRA without a fixed account-dollar ceiling. Applying that IRA category to an owner's Roth is a reading of the statutes, not a Roth-specific Massachusetts appellate ruling. Recent contributions and specified court orders can limit protection. Bankruptcy, federal liens and inherited accounts require separate legal analysis.</t>
  </si>
  <si>
    <t>Current codified Massachusetts law as of 2026-09-08</t>
  </si>
  <si>
    <t>MGL c. 235, § 34A, current codification fetched 2026-09-08</t>
  </si>
  <si>
    <t>https://malegislature.gov/Laws/GeneralLaws/PartIII/TitleII/Chapter235/Section34A</t>
  </si>
  <si>
    <t>https://uscode.house.gov/view.xhtml?req=granuleid:USC-prelim-title26-section408A&amp;num=0&amp;edition=prelim</t>
  </si>
  <si>
    <t>ira-domestic-and-criminal-order-exceptions</t>
  </si>
  <si>
    <t>Specified family-law and criminal court orders can reach otherwise protected IRA funds.</t>
  </si>
  <si>
    <t>The statute permits access as necessary for a competent court's divorce, separate-maintenance or child-support order. Following a criminal conviction, monetary-penalty or victim-restitution orders are also exceptions. An exception limits the exemption; it does not automatically award the balance to a claimant or turn an IRA into an ERISA-plan QDRO account.</t>
  </si>
  <si>
    <t>MGL c. 235, § 34A, first sentence</t>
  </si>
  <si>
    <t>https://malegislature.gov/Laws/GeneralLaws/PartIII/TitleIV/Chapter246/Section28</t>
  </si>
  <si>
    <t>ira-five-year-contribution-limit</t>
  </si>
  <si>
    <t>The state limitation compares five years of deposits with 7% of five years of total income.</t>
  </si>
  <si>
    <t>For individual-maintained plans, deposits above 7% of the individual's total income during the five years before bankruptcy or judgment lose this exemption. This is not an annual 7% limit or 7% of the account balance. Example, assuming all deposits count: $500,000 × 7% = $35,000; $40,000 of deposits leaves $5,000 above that amount. Rollovers have a separate tracing rule.</t>
  </si>
  <si>
    <t>Current law; five-year window measured from the relevant bankruptcy or judgment event</t>
  </si>
  <si>
    <t>MGL c. 235, § 34A, final sentence</t>
  </si>
  <si>
    <t>ira-rollover-transfer-tracing</t>
  </si>
  <si>
    <t>Keep records showing where rollover and transfer money came from.</t>
  </si>
  <si>
    <t>The deposit limitation generally disregards rollovers and transfers, but a transfer does not erase a limitation that already applied to the money. In LeClair, a bankruptcy court protected an IRA-funded annuity after finding no new deposits during the relevant period. That fact-specific result does not establish protection for every transfer, purchase or inherited account.</t>
  </si>
  <si>
    <t>2011 decision applying the rollover/transfer language still present in the 2026 codification</t>
  </si>
  <si>
    <t>https://www.govinfo.gov/content/pkg/USCOURTS-mab-4_10-bk-43204/pdf/USCOURTS-mab-4_10-bk-43204-1.pdf</t>
  </si>
  <si>
    <t>ira-post-distribution-creditor-risk</t>
  </si>
  <si>
    <t>Protection inside a retirement account may not follow an ordinary cash withdrawal.</t>
  </si>
  <si>
    <t>A 2024 federal district court order in ZipBy allowed creditors to reach the retirement and pension distributions at issue after they left the plans. It distinguished certain statutorily protected annuities. This is a fact-specific Massachusetts-law ruling, not a rule deciding every withdrawal, eligible rollover, Social Security payment or tracing question.</t>
  </si>
  <si>
    <t>2024 decision; currentness search through 2026-09-08</t>
  </si>
  <si>
    <t>ZipBy USA LLC v. Parzych, No. 1:20-cv-10926-IT, pp. 3-4 (D. Mass. July 24, 2024)</t>
  </si>
  <si>
    <t>https://www.govinfo.gov/content/pkg/USCOURTS-mad-1_20-cv-10926/pdf/USCOURTS-mad-1_20-cv-10926-5.pdf</t>
  </si>
  <si>
    <t>https://www.govinfo.gov/content/pkg/USCOURTS-ca1-24-01586/pdf/USCOURTS-ca1-24-01586-0.pdf</t>
  </si>
  <si>
    <t>bankruptcy-exemption-election-and-exclusion</t>
  </si>
  <si>
    <t>Bankruptcy has separate exemption choices and account-exclusion rules.</t>
  </si>
  <si>
    <t>Massachusetts permits the federal or state exemption election, subject to the federal domicile rules. Federal retirement-fund exemptions can be relevant under either choice. Excluding a qualifying trust interest from the bankruptcy estate is a different legal route from exempting assets after they enter it. Neither the filing location nor an IRA label alone settles every requirement.</t>
  </si>
  <si>
    <t>Current federal statutes; Massachusetts election confirmed by official court authority, with 2025-2026 supersession search</t>
  </si>
  <si>
    <t>Bankr. D. Mass., Case 12-31540, Doc. 29, p. 4 n.5 (Apr. 8, 2013)</t>
  </si>
  <si>
    <t>https://www.govinfo.gov/content/pkg/USCOURTS-mab-3_12-bk-31540/pdf/USCOURTS-mab-3_12-bk-31540-0.pdf</t>
  </si>
  <si>
    <t>https://uscode.house.gov/view.xhtml?req=granuleid:USC-prelim-title11-section522&amp;num=0&amp;edition=prelim | https://uscode.house.gov/view.xhtml?req=granuleid:USC-prelim-title11-section541&amp;num=0&amp;edition=prelim</t>
  </si>
  <si>
    <t>federal-ira-bankruptcy-cap-and-rollovers</t>
  </si>
  <si>
    <t>The federal covered-IRA bankruptcy cap is $1,711,975 per debtor for April 1, 2025–March 31, 2028 filings.</t>
  </si>
  <si>
    <t>This is an aggregate cap, not a per-account amount or the Massachusetts ordinary-creditor limit. SEP and SIMPLE accounts are outside this cap. Section 522(n) also excludes amounts attributable to rollovers under IRC §§402(c), 402(e)(6), 403(a)(4), 403(a)(5) and 403(b)(8), plus their earnings. Do not extend that list to every IRA transfer or Roth conversion. A court may increase the cap in the interests of justice.</t>
  </si>
  <si>
    <t>Bankruptcy cases filed 2025-04-01 through 2028-03-31</t>
  </si>
  <si>
    <t>Judicial Conference, 90 FR 8941-8942, adjustment notice (Feb. 4, 2025)</t>
  </si>
  <si>
    <t>https://www.govinfo.gov/content/pkg/FR-2025-02-04/pdf/2025-02207.pdf</t>
  </si>
  <si>
    <t>https://uscode.house.gov/view.xhtml?req=granuleid:USC-prelim-title11-section522&amp;num=0&amp;edition=prelim | https://uscode.house.gov/view.xhtml?req=granuleid:USC-prelim-title11-section104&amp;num=0&amp;edition=prelim</t>
  </si>
  <si>
    <t>inherited-ira-federal-bankruptcy-rule</t>
  </si>
  <si>
    <t>An account kept as an inherited IRA does not receive the federal retirement-funds exemption.</t>
  </si>
  <si>
    <t>Clark v. Rameker rejected that exemption for an IRA inherited by a daughter and addressed inherited Traditional and Roth accounts. The federal rule does not by itself decide every state exemption or trust-exclusion claim. A surviving spouse's eligible rollover into the spouse's own IRA is a different account arrangement; inherited-account protection needs individual legal review.</t>
  </si>
  <si>
    <t>Supreme Court decision June 12, 2014; currentness checked 2026-09-08</t>
  </si>
  <si>
    <t>Clark v. Rameker, 573 U.S. 122, 124-125, 127-133 (2014), official U.S. Reports</t>
  </si>
  <si>
    <t>https://www.govinfo.gov/content/pkg/USREPORTS-573/pdf/USREPORTS-573-122.pdf</t>
  </si>
  <si>
    <t>https://uscode.house.gov/view.xhtml?req=granuleid:USC-prelim-title11-section522&amp;num=0&amp;edition=prelim</t>
  </si>
  <si>
    <t>ira-beneficiary-nonprobate-transfer</t>
  </si>
  <si>
    <t>An IRA beneficiary arrangement can avoid probate without settling tax or creditor questions.</t>
  </si>
  <si>
    <t>Massachusetts recognizes qualifying written death-transfer provisions for individual retirement plans as nonprobate arrangements. The statute preserves creditor rights under other laws. Review the actual account documents and beneficiary designation: passing outside probate does not by itself exclude the account from the estate-tax base.</t>
  </si>
  <si>
    <t>MGL c. 190B, § 6-101(a), (b), (c), current codification</t>
  </si>
  <si>
    <t>https://malegislature.gov/Laws/GeneralLaws/PartII/TitleII/Chapter190B/Section6-101</t>
  </si>
  <si>
    <t>ira-beneficiary-revocation-on-divorce</t>
  </si>
  <si>
    <t>Divorce can change the effect of an earlier IRA beneficiary designation.</t>
  </si>
  <si>
    <t>Massachusetts generally revokes covered revocable pre-divorce dispositions to a former spouse and specified relatives, subject to the instrument, a court order or a marital-property agreement. A separation that does not end the marriage is different. Certain good-faith payments before written notice are protected, so review the designation and judgment rather than assuming the custodian has updated the account.</t>
  </si>
  <si>
    <t>MGL c. 190B, § 2-804(b), current codification</t>
  </si>
  <si>
    <t>https://malegislature.gov/Laws/GeneralLaws/PartII/TitleII/Chapter190B/Section2-804</t>
  </si>
  <si>
    <t>roth-ira-estate-tax-inclusion</t>
  </si>
  <si>
    <t>Income-tax-free Roth withdrawals do not make the owner's account estate-tax-free.</t>
  </si>
  <si>
    <t>An owner's Roth IRA interest generally enters the federal gross-estate starting point used for Massachusetts estate tax, subject to state adjustments. A beneficiary designation does not remove it merely because probate is avoided. Inclusion does not necessarily mean tax is due: deductions, the state credit, residency and property location still matter.</t>
  </si>
  <si>
    <t>2026 deaths; Massachusetts federal estate-code reference date remains 2000-12-31</t>
  </si>
  <si>
    <t>26 U.S.C. § 2033, Office of the Law Revision Counsel, current law</t>
  </si>
  <si>
    <t>https://uscode.house.gov/view.xhtml?req=granuleid:USC-prelim-title26-section2033&amp;num=0&amp;edition=prelim</t>
  </si>
  <si>
    <t>https://www.mass.gov/info-details/massachusetts-estate-tax-guide | https://malegislature.gov/Laws/GeneralLaws/PartI/TitleIX/Chapter65C/Section2A</t>
  </si>
  <si>
    <t>estate-tax-filing-threshold</t>
  </si>
  <si>
    <t>The principal estate-return filing test exceeds $2 million of gross estate plus adjusted taxable gifts.</t>
  </si>
  <si>
    <t>For deaths in 2023 and later, use the date-of-death gross estate plus adjusted taxable gifts. Filing and tax liability are different: gifts can require a return without producing state estate tax. For a nonresident with Massachusetts real or tangible property, the filing test still considers the worldwide estate, even when the Massachusetts property alone is below $2 million.</t>
  </si>
  <si>
    <t>Deaths on/after 2023-01-01; current instructions apply to deaths on/after 2025-08-01</t>
  </si>
  <si>
    <t>Massachusetts M-706 instructions for deaths on/after Aug. 1, 2025, General Information pp. 1-2</t>
  </si>
  <si>
    <t>https://www.mass.gov/doc/form-m-706-instructions-for-dates-of-death-on-or-after-8125/download</t>
  </si>
  <si>
    <t>https://www.mass.gov/info-details/massachusetts-estate-tax-guide</t>
  </si>
  <si>
    <t>estate-tax-credit-and-cliff-example</t>
  </si>
  <si>
    <t>A credit of up to $99,600 applies; estate tax is not a flat rate on value over $2 million.</t>
  </si>
  <si>
    <t>For a 2026 death with all value in the Massachusetts taxable base and no gifts, QTIP or deductions, illustrative estates of $2 million, $2.1 million and $3 million produce $0, $7,200 and $82,400 of state tax. The calculation uses Table B on taxable estate less $60,000, then subtracts the state credit, not below zero. The $2 million example does not establish a filing requirement.</t>
  </si>
  <si>
    <t>Credit effective for deaths on/after 2023-01-01; examples use current law for a 2026 death</t>
  </si>
  <si>
    <t>MGL c. 65C, § 2A(f), current codification</t>
  </si>
  <si>
    <t>https://malegislature.gov/Laws/GeneralLaws/PartI/TitleIX/Chapter65C/Section2A</t>
  </si>
  <si>
    <t>https://www.mass.gov/info-details/massachusetts-estate-tax-guide | https://www.mass.gov/doc/form-m-706-instructions-for-dates-of-death-on-or-after-8125/download</t>
  </si>
  <si>
    <t>estate-tax-resident-property-base-2025-change</t>
  </si>
  <si>
    <t>Resident estate calculations changed for deaths on or after August 1, 2025.</t>
  </si>
  <si>
    <t>The current method starts with federal gross estate, removes out-of-state real and tangible property, and adds applicable Massachusetts-only QTIP not already included. Deductions attributable to excluded property are not allowed. An ordinary IRA interest is intangible; an out-of-state custodian's address does not turn it into excluded out-of-state real or tangible property.</t>
  </si>
  <si>
    <t>Deaths on/after 2025-08-01, including 2026</t>
  </si>
  <si>
    <t>St. 2025, c. 9, §136</t>
  </si>
  <si>
    <t>https://malegislature.gov/Laws/SessionLaws/Acts/2025/Chapter9</t>
  </si>
  <si>
    <t>https://malegislature.gov/Laws/GeneralLaws/PartI/TitleIX/Chapter65C/Section2A | https://www.mass.gov/doc/form-m-706-instructions-for-dates-of-death-on-or-after-8125/download</t>
  </si>
  <si>
    <t>estate-tax-nonresident-property-base-2025-change</t>
  </si>
  <si>
    <t>Current nonresident estate tax uses Massachusetts real and tangible property.</t>
  </si>
  <si>
    <t>For deaths on or after August 1, 2025, retain Massachusetts real and tangible property, add applicable Massachusetts QTIP of that type, and subtract attributable deductions before applying Table B and the state credit. This is not the earlier worldwide-tax proration method. The worldwide filing test is separate, and an ordinary nonresident intangible IRA alone does not enter this property base.</t>
  </si>
  <si>
    <t>MGL c. 65C, §2A(b), version effective Aug. 1, 2025</t>
  </si>
  <si>
    <t>https://www.mass.gov/doc/form-m-706-instructions-for-dates-of-death-on-or-after-8125/download | https://www.mass.gov/info-details/massachusetts-estate-tax-guide</t>
  </si>
  <si>
    <t>estate-tax-filing-and-payment-due-date</t>
  </si>
  <si>
    <t>Estate returns and any payment are generally due nine months after death.</t>
  </si>
  <si>
    <t>The executor or personal representative is responsible for the Massachusetts return and payment. Extra time to file is separate from extra time to pay; a filing extension does not automatically postpone tax or interest. Use the rules for the actual date of death and distinguish estate-tax procedures from an inherited IRA's income-tax treatment.</t>
  </si>
  <si>
    <t>Current filing/payment rules as of 2026-09-08</t>
  </si>
  <si>
    <t>MGL c. 62C, §17(a), return by executor</t>
  </si>
  <si>
    <t>https://malegislature.gov/Laws/GeneralLaws/PartI/TitleIX/Chapter62C/Section17</t>
  </si>
  <si>
    <t>https://malegislature.gov/Laws/GeneralLaws/PartI/TitleIX/Chapter65C/Section6 | https://www.mass.gov/technical-information-release/tir-16-10-simplified-extension-process-for-individuals-fiduciaries-partnerships-and-estates</t>
  </si>
  <si>
    <t>current-estate-versus-inheritance-and-gift-tax</t>
  </si>
  <si>
    <t>Massachusetts has an estate tax, not a current beneficiary inheritance tax or state gift tax.</t>
  </si>
  <si>
    <t>The legacy Massachusetts inheritance-tax procedure applies to deaths on or before December 31, 1975, not a 2026 death. Massachusetts has no state gift tax, but adjusted taxable gifts can still affect estate-return filing. A beneficiary's income tax or another state's inheritance tax is a separate question.</t>
  </si>
  <si>
    <t>2026 deaths and current gift-tax scope; legacy inheritance procedure limited to pre-1976 deaths</t>
  </si>
  <si>
    <t>DOR AP500, §571.1, Introduction</t>
  </si>
  <si>
    <t>https://www.mass.gov/administrative-procedure/ap-500-estate-and-inheritance-tax</t>
  </si>
  <si>
    <t>domicile-residency-test</t>
  </si>
  <si>
    <t>Massachusetts domicile can make you a resident without a minimum day count.</t>
  </si>
  <si>
    <t>Domicile is your true, fixed home, not merely your mailing address. Spending 183 or fewer days in Massachusetts does not, by itself, end a Massachusetts domicile. Apply this test separately from the permanent-abode and day-count test for someone domiciled elsewhere.</t>
  </si>
  <si>
    <t>Current law/guidance as fetched2026-09-08</t>
  </si>
  <si>
    <t>Massachusetts General Laws c.62 §1(f), current Legislature text</t>
  </si>
  <si>
    <t>https://www.mass.gov/regulations/830-CMR-625a1-non-resident-income-tax</t>
  </si>
  <si>
    <t>statutory-residency-day-test</t>
  </si>
  <si>
    <t>An out-of-state domiciliary can still be resident with a Massachusetts abode and more than 183 days.</t>
  </si>
  <si>
    <t>Both a Massachusetts permanent place of abode and more than 183 days in the taxable year are required for this separate test. Partial days count, so 184 days satisfies the day-count condition. Days in Massachusetts on active U.S. military duty are excluded from this count. The test does not provide a universal 183-day safe harbor for Massachusetts domiciliaries.</t>
  </si>
  <si>
    <t>Massachusetts General Laws c.62 §1(f), statutory-residency limb and military-day proviso</t>
  </si>
  <si>
    <t>https://www.mass.gov/technical-information-release/tir-95-7-change-in-the-definition-of-resident-for-massachusetts-income-tax-purposes</t>
  </si>
  <si>
    <t>changing-domicile-evidence</t>
  </si>
  <si>
    <t>A change of domicile needs an actual new home and an intent to make it home.</t>
  </si>
  <si>
    <t>The change requires abandoning the old domicile, establishing residence elsewhere and intending to stay permanently or indefinitely, without a certain present intention to return. The party asserting the change bears the burden. Housing, belongings, work, licenses and voter registration matter together; no single address change decides the result. Keep contemporaneous records of the move.</t>
  </si>
  <si>
    <t>DOR Legal and Residency Status in Massachusetts, Changing your domicile; displayed update January 12, 2024</t>
  </si>
  <si>
    <t>https://www.mass.gov/info-details/legal-and-residency-status-in-massachusetts</t>
  </si>
  <si>
    <t>permanent-place-of-abode</t>
  </si>
  <si>
    <t>A continuously maintained dwelling can count even when a spouse owns or leases it.</t>
  </si>
  <si>
    <t>The abode test is broader than personal ownership. Fact-dependent exceptions include some institutional housing, places uninhabitable in winter, and a dwelling maintained solely for a documented temporary purpose for a predetermined period of no more than one year. Neither a lease nor a short stay alone decides residency; apply domicile, abode and day counting together.</t>
  </si>
  <si>
    <t>DOR Legal and Residency Status in Massachusetts, Permanent place of abode</t>
  </si>
  <si>
    <t>part-year-conversion-allocation</t>
  </si>
  <si>
    <t>A part-year resident reports the taxable conversion received during Massachusetts residency.</t>
  </si>
  <si>
    <t>The 2025 Form 1-NR/PY instructions allocate covered IRA and Roth-conversion distributions to the resident period, regardless of the account's location. Do not simply multiply a full-year conversion by the percentage of days lived in Massachusetts. Establish the legal residency change and actual transaction facts; a request, settlement or transfer straddling the move needs individual review. Use the actual filing-year forms.</t>
  </si>
  <si>
    <t>2025 return instructions, fetched2026; existing allocation rule, not a2026 form</t>
  </si>
  <si>
    <t>2025 Massachusetts Form 1-NR/PY instructions, revised August 4, 2026, printed/PDF page 26, Schedule X line 2</t>
  </si>
  <si>
    <t>https://www.mass.gov/doc/2025-form-1-nrpy-instructions/download</t>
  </si>
  <si>
    <t>https://www.mass.gov/info-details/massachusetts-personal-income-tax-guide-for-part-year-and-nonresidents</t>
  </si>
  <si>
    <t>nonresident-retirement-income-protection</t>
  </si>
  <si>
    <t>Federal law protects qualifying IRA income from taxation by a former state of residence.</t>
  </si>
  <si>
    <t>Under 4 USC §114, Massachusetts cannot tax covered retirement income of someone who is neither its resident nor domiciliary. Ordinary IRA income is a listed category; the separate ten-year-payment condition for certain nonqualified arrangements is not a universal IRA requirement. This protection does not establish that residency ended or decide the destination state's treatment.</t>
  </si>
  <si>
    <t>Office of the Law Revision Counsel, 4 U.S.C. §114(a), (b)(1)(E) and (I), preliminary text current through September 7, 2026</t>
  </si>
  <si>
    <t>https://uscode.house.gov/view.xhtml?req=granuleid:USC-prelim-title4-section114&amp;num=0&amp;edition=prelim</t>
  </si>
  <si>
    <t>https://www.mass.gov/technical-information-release/tir-97-2-massachusetts-tax-treatment-of-certain-pension-income</t>
  </si>
  <si>
    <t>nonresident-roth-conversion</t>
  </si>
  <si>
    <t>Massachusetts does not tax a nonresident's Roth IRA conversion distribution.</t>
  </si>
  <si>
    <t>DOR distinguishes nonresident conversions from distributions received while a Massachusetts resident or part-year resident. The residency determination comes first. Moving does not remove federal conversion tax, determine the destination state's tax, or exempt retained Massachusetts real property from every state tax.</t>
  </si>
  <si>
    <t>DOR Tax Treatment of Non-Government Pensions in Massachusetts, Roth IRA conversions; displayed update April 3, 2026</t>
  </si>
  <si>
    <t>moving-in-ma-specific-basis</t>
  </si>
  <si>
    <t>Moving in does not create extra Massachusetts recovery for contributions it never taxed.</t>
  </si>
  <si>
    <t>The state adjustment concerns amounts previously subjected to Massachusetts tax. Contributions taxed only by another state do not automatically qualify. A returning resident may still have documented Massachusetts-taxed contribution history. Keep this additional state recovery separate from federal nondeductible IRA basis.</t>
  </si>
  <si>
    <t>Massachusetts General Laws c.62 §2(a)(2)(F), current Legislature text</t>
  </si>
  <si>
    <t>moving-in-federal-basis-separate</t>
  </si>
  <si>
    <t>Federal nondeductible basis does not disappear when you move to Massachusetts.</t>
  </si>
  <si>
    <t>Federal recovery of nondeductible IRA contributions remains distinct from Massachusetts-specific previously taxed contribution history. When both apply, do not subtract the same dollars twice. Reconcile the actual Form 8606 and Massachusetts worksheet; a general move-in rule does not supply a formula for every mixed-history account.</t>
  </si>
  <si>
    <t>Massachusetts General Laws c.62 §2(a), federal gross-income starting point</t>
  </si>
  <si>
    <t>https://www.mass.gov/info-details/tax-treatment-of-non-government-pensions-in-massachusetts | https://www.irs.gov/publications/p590b</t>
  </si>
  <si>
    <t>separate-owner-basis-records</t>
  </si>
  <si>
    <t>Keep each spouse's IRA tax history separate after a move.</t>
  </si>
  <si>
    <t>The 2025 Massachusetts instructions require separate recovery worksheets when both spouses receive covered distributions on a joint return. Preserve each owner's Massachusetts-taxed contributions and prior distributions. Moving, changing custodians or filing jointly does not make the histories interchangeable. Use the applicable year's forms when filing.</t>
  </si>
  <si>
    <t>2025 return instructions; current history-recordkeeping illustration</t>
  </si>
  <si>
    <t>2025 Massachusetts Form 1-NR/PY instructions, revised August 4, 2026, page 26, Schedule X worksheet instructions</t>
  </si>
  <si>
    <t>pension-reciprocity-not-ira-rule</t>
  </si>
  <si>
    <t>Public-pension reciprocity is not a general IRA-conversion exemption.</t>
  </si>
  <si>
    <t>The reciprocal deduction applies to qualifying contributory retirement funds of another state or its political subdivisions, to the extent that state does not tax a comparable Massachusetts fund. Identify the actual plan and any traced rollover history, including the narrow public-pension exception. A personal IRA or a wage-withholding arrangement does not automatically receive that pension treatment.</t>
  </si>
  <si>
    <t>Massachusetts General Laws c.62 §3, Part B(a)(4)</t>
  </si>
  <si>
    <t>https://www.mass.gov/info-details/tax-treatment-of-government-pensions-in-massachusetts</t>
  </si>
  <si>
    <t>move-does-not-remove-other-ma-source-tax</t>
  </si>
  <si>
    <t>Protected retirement income does not eliminate all Massachusetts tax after a move.</t>
  </si>
  <si>
    <t>Massachusetts-source employment, business, rental and other real or tangible property income can still create state tax or a return requirement for a nonresident. Analyze each source separately. A Roth conversion outside Massachusetts' taxing reach is not a conclusion that all continuing Massachusetts connections are tax-free.</t>
  </si>
  <si>
    <t>Massachusetts General Laws c.62 §5A(a), current Legislature text</t>
  </si>
  <si>
    <t>https://malegislature.gov/Laws/GeneralLaws/PartI/TitleIX/Chapter62/Section5A</t>
  </si>
  <si>
    <t>military-spouse-residency-election</t>
  </si>
  <si>
    <t>Qualifying military households have specific residency elections.</t>
  </si>
  <si>
    <t>For tax years beginning in 2023 and later, a qualifying servicemember and spouse may elect, for a year of marriage, either spouse's residence or domicile or the servicemember's permanent duty station. The appropriate return implements the election, and supporting information may be required. This is not an option for every resident or a blanket federal Roth-tax exemption.</t>
  </si>
  <si>
    <t>Tax years beginning on/after2023-01-01; TIR issued2024-10-18</t>
  </si>
  <si>
    <t>Office of the Law Revision Counsel, 50 U.S.C. §4001(a)(3), preliminary text current through September 7, 2026</t>
  </si>
  <si>
    <t>https://uscode.house.gov/view.xhtml?req=granuleid:USC-prelim-title50-section4001&amp;num=0&amp;edition=prelim</t>
  </si>
  <si>
    <t>https://www.mass.gov/technical-information-release/tir-24-11-legislation-impacting-residency-rules-for-military-servicemembers-and-their-spouses</t>
  </si>
  <si>
    <t>core-expansion-enacted-effective-date</t>
  </si>
  <si>
    <t>CORE's nonprofit employer size limit increased to 100 effective July 1, 2025.</t>
  </si>
  <si>
    <t>The enacted change raised the previous 20-person ceiling for qualifying Massachusetts nonprofits. A separate provision permits CORE fundraising and addresses expenses. These CORE changes are distinct from the Secure Choice proposal and do not establish a statewide IRA enrollment requirement.</t>
  </si>
  <si>
    <t>Effective 2025-07-01; current codification fetched 2026-09-08</t>
  </si>
  <si>
    <t>G.L. c. 29, section 64E(a), amended-text effective-date annotation</t>
  </si>
  <si>
    <t>https://malegislature.gov/Laws/GeneralLaws/PartI/TitleIII/Chapter29/Section64E</t>
  </si>
  <si>
    <t>secure-choice-fy2026-returned-amendment-status</t>
  </si>
  <si>
    <t>The FY2026 Secure Choice provisions were returned for amendment, not established as a launched program.</t>
  </si>
  <si>
    <t>Sections 20, 23 and 110 were returned with recommended amendments on July 4, 2025. As of September 8, 2026, H.4248's displayed history ends with referral to House Bills in the Third Reading on July 10, 2025. A return for amendment is different from an outright final veto. This history does not establish current enrollment duties or a launch date.</t>
  </si>
  <si>
    <t>Returned 2025-07-04; displayed H.4248 status checked 2026-09-08</t>
  </si>
  <si>
    <t>H.4248, displayed legislative history, July 4, 2025 action</t>
  </si>
  <si>
    <t>https://malegislature.gov/Bills/194/H4248</t>
  </si>
  <si>
    <t>https://malegislature.gov/Bills/194/H4250.pdf</t>
  </si>
  <si>
    <t>secure-choice-july2026-economic-development-proposal</t>
  </si>
  <si>
    <t>Secure Choice also appears in conference-stage 2026 economic-development legislation.</t>
  </si>
  <si>
    <t>The House H.5576 proposal contains an IRA-based Secure Choice program, distinct from CORE's 401(k). As of September 8, 2026, its displayed history ends with July 30 conference appointments after the chambers differed. Treat its proposed eligibility, default contributions, penalties and timing as proposal terms, not current obligations or proof of an operating program.</t>
  </si>
  <si>
    <t>July 2026 bill text and conference status observed 2026-09-08</t>
  </si>
  <si>
    <t>H.5576, displayed legislative history, July 30, 2026</t>
  </si>
  <si>
    <t>https://malegislature.gov/Bills/194/H5576</t>
  </si>
  <si>
    <t>https://malegislature.gov/Bills/194/H5576.pdf | https://malegislature.gov/Bills/194/S3220 | https://malegislature.gov/Bills/193/H1070 | https://malegislature.gov/Bills/193/H4286</t>
  </si>
  <si>
    <t>debt-collection-s2559-pending-not-current-exemption</t>
  </si>
  <si>
    <t>S.2559's consumer-debt changes remain proposed in the September 8, 2026 legislative record.</t>
  </si>
  <si>
    <t>The bill passed the Senate in July 2025; its displayed history ends with referral to House Ways and Means on July 21. Its proposed changes to pension attachments and chapter 246, section 28 are not the current codified exemption. The bill's proposed January 1, 2026 date does not establish enactment or resolve inherited-IRA protection.</t>
  </si>
  <si>
    <t>194th-session proposal; current history and codification checked 2026-09-08</t>
  </si>
  <si>
    <t>S.2559, displayed history, July 21, 2025</t>
  </si>
  <si>
    <t>https://malegislature.gov/Bills/194/S2559</t>
  </si>
  <si>
    <t>https://malegislature.gov/Bills/194/S2559/Senate/Bill/Text | https://malegislature.gov/Laws/GeneralLaws/PartIII/TitleIV/Chapter246/Section28 | https://malegislature.gov/Bills/193/S2713</t>
  </si>
  <si>
    <t>dor-529-five-year-lookback-reversed</t>
  </si>
  <si>
    <t>The 529-to-Roth five-year rule excludes recent contributions and their earnings.</t>
  </si>
  <si>
    <t>The eligible amount comes from contributions made before the five-year period ending on the distribution date, with the associated earnings. It does not include contributions made within that final period. The separate 15-year account condition, direct transfer, annual limit, compensation and lifetime ceiling still apply. This federal condition does not determine Massachusetts deduction recapture.</t>
  </si>
  <si>
    <t>Continuing federal rule for transfers after 2023; latest fetched Publication 590-A labeled 2025</t>
  </si>
  <si>
    <t>IRS Publication 590-A (2025), qualified tuition program rollover to a Roth IRA</t>
  </si>
  <si>
    <t>https://www.irs.gov/publications/p590a</t>
  </si>
  <si>
    <t>dor-ira-contribution-age-gate-incorrect</t>
  </si>
  <si>
    <t>There is no upper age limit for regular Traditional or Roth IRA contributions.</t>
  </si>
  <si>
    <t>For 2020 and later, regular Traditional IRA contributions are no longer subject to the former age-70½ cutoff; Roth contributions were not subject to that former cutoff. Compensation, annual contribution limits and applicable Roth income eligibility still matter. Contribution eligibility is separate from RMD ages, QCD ages and distribution rules.</t>
  </si>
  <si>
    <t>Traditional rule effective TY 2020 onward; Roth no-upper-age rule also current inTY 2026</t>
  </si>
  <si>
    <t>IRS Retirement Topics, IRA Contribution Limits, contributions after age 70 1/2</t>
  </si>
  <si>
    <t>https://www.irs.gov/retirement-plans/plan-participant-employee/retirement-topics-ira-contribution-limits</t>
  </si>
  <si>
    <t>https://www.irs.gov/publications/p590a | https://www.mass.gov/info-details/tax-treatment-of-non-government-pensions-in-massachusetts</t>
  </si>
  <si>
    <t>dor-ira-dollar-tables-not-2026-baseline</t>
  </si>
  <si>
    <t>The 2026 regular IRA limit is $7,500, or $8,600 at age 50 or older.</t>
  </si>
  <si>
    <t>The age-50 catch-up is $1,100: $7,500 + $1,100 = $8,600. This is a shared limit across an individual's regular Traditional and Roth IRA contributions, not a separate allowance per account. Compensation and applicable Roth eligibility can limit contributions further. The regular contribution ceiling is not a cap on a Traditional-to-Roth conversion.</t>
  </si>
  <si>
    <t>TY 2026 only; earlier-year IRS rows retain their own labels</t>
  </si>
  <si>
    <t>IRS Retirement Topics, IRA Contribution Limits, expressly labeled 2026 row</t>
  </si>
  <si>
    <t>https://www.irs.gov/irb/2025-49_IRB</t>
  </si>
  <si>
    <t>estimated-tax-june2026-date-conflict</t>
  </si>
  <si>
    <t>The ordinary second 2026 estimated-tax installment was due June 15, 2026.</t>
  </si>
  <si>
    <t>The 2026 Form 1-ES and the statutory ordinary installment rule specify June 15, a Monday. The other general calendar-year deadlines are April 15, 2026, September 15, 2026 and January 15, 2027. Individual disaster relief, fiscal years and other exceptions require separate review.</t>
  </si>
  <si>
    <t>TY 2026 estimated installments; second installment 2026-06-15</t>
  </si>
  <si>
    <t>2026 Form 1-ES, General Information, page 1; canonical destination of the input URL</t>
  </si>
  <si>
    <t>https://www.mass.gov/doc/2026-form-1-es-estimated-tax-payment-vouchers-instructions-and-worksheets/download</t>
  </si>
  <si>
    <t>estate-base-august2025-version-control</t>
  </si>
  <si>
    <t>Use the estate-tax property rules for the date of death, not the year the return is filed.</t>
  </si>
  <si>
    <t>Deaths on or after August 1, 2025 use the revised resident and nonresident property-base rules. The resident method removes out-of-state real and tangible property and adjusts for applicable Massachusetts-only QTIP and deductions. The nonresident method uses Massachusetts real and tangible property rather than prorating worldwide-estate tax. Filing thresholds and adjusted taxable gifts remain separate questions.</t>
  </si>
  <si>
    <t>St. 2025, c. 9, section 136, effective date of section 35</t>
  </si>
  <si>
    <t>final-2026-personal-return-publication-status</t>
  </si>
  <si>
    <t>The annual-return instructions used here are tax year 2025; 2026 estimated-payment forms are separate.</t>
  </si>
  <si>
    <t>As of September 8, 2026, the DOR annual-return catalog used here identifies Form 1, Form 1-NR/PY and Schedule X as 2025. That catalog does not establish a final 2026 annual-return set. A 2026 webpage update does not change a form's tax year or establish future line numbers. Use the final forms for the year being filed.</t>
  </si>
  <si>
    <t>Final TY 2026 forms not published in the checked catalog as of 2026-09-08; latest listed final formsTY 2025</t>
  </si>
  <si>
    <t>DOR Massachusetts Personal Income Tax Forms and Instructions hub, fetched September 8, 2026</t>
  </si>
  <si>
    <t>https://www.mass.gov/info-details/massachusetts-personal-income-tax-forms-and-instructions</t>
  </si>
  <si>
    <t>https://www.mass.gov/lists/2025-massachusetts-personal-income-tax-forms-and-instructions</t>
  </si>
  <si>
    <t>circuit-breaker-2026-index-publication-status</t>
  </si>
  <si>
    <t>The Circuit Breaker dollar schedule used here is 2025, not a projected 2026 schedule.</t>
  </si>
  <si>
    <t>As of September 8, 2026, the official credit page, forms catalog and TIR index used here identify the 2025 schedule and its $2,820 maximum, not a 2026 indexed schedule. Check the eventual 2026 guidance before estimating a 2026 credit; do not relabel or extrapolate the 2025 limits.</t>
  </si>
  <si>
    <t>TY 2026 indexed amounts not published in checked sources as of 2026-09-08; latest established scheduleTY 2025</t>
  </si>
  <si>
    <t>DOR Technical Information Releases index, current 2025 and 2026 sections</t>
  </si>
  <si>
    <t>https://www.mass.gov/lists/dor-technical-information-releases</t>
  </si>
  <si>
    <t>https://www.mass.gov/technical-information-release/tir-25-7-annual-update-of-real-estate-tax-credit-for-certain-persons-age-65-and-older | https://www.mass.gov/info-details/massachusetts-senior-circuit-breaker-tax-credit</t>
  </si>
  <si>
    <t>estate-extension-instructions-conflict</t>
  </si>
  <si>
    <t>Confirm estate filing-extension steps separately from payment obligations.</t>
  </si>
  <si>
    <t>DOR's TIR 16-10 describes six additional months to file an estate return when at least 80% of tax is paid by the original deadline. Before relying on that process, confirm the applicable procedure with DOR or the estate preparer. Extra time to file does not itself extend the payment deadline, forgive the balance or stop interest.</t>
  </si>
  <si>
    <t>TIR applies to returns due on/after 2016-12-05; conflicting current instructions apply to deaths on/after 2025-08-01</t>
  </si>
  <si>
    <t>DOR TIR 16-10, simplified extension process for estates</t>
  </si>
  <si>
    <t>https://www.mass.gov/technical-information-release/tir-16-10-simplified-extension-process-for-individuals-fiduciaries-partnerships-and-estates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</si>
</sst>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0.00"/>
  </numFmts>
  <fonts count="11">
    <font>
      <sz val="11"/>
      <name val="Carlito"/>
    </font>
    <font>
      <sz val="10"/>
      <color rgb="FF253C35"/>
      <name val="Arial"/>
    </font>
    <font>
      <b/>
      <sz val="16"/>
      <color rgb="FF2D5A5A"/>
      <name val="Arial"/>
    </font>
    <font>
      <b/>
      <sz val="11"/>
      <color rgb="FF2D5A5A"/>
      <name val="Arial"/>
    </font>
    <font>
      <sz val="10"/>
      <color rgb="FF195BA5"/>
      <name val="Arial"/>
    </font>
    <font>
      <sz val="10"/>
      <color rgb="FF000000"/>
      <name val="Arial"/>
    </font>
    <font>
      <b/>
      <sz val="10"/>
      <color rgb="FF253C35"/>
      <name val="Arial"/>
    </font>
    <font>
      <b/>
      <sz val="10"/>
      <color rgb="FF000000"/>
      <name val="Arial"/>
    </font>
    <font>
      <sz val="10"/>
      <color rgb="FF237548"/>
      <name val="Arial"/>
    </font>
    <font>
      <sz val="10"/>
      <color rgb="FF53665D"/>
      <name val="Arial"/>
    </font>
    <font>
      <b/>
      <sz val="10"/>
      <color rgb="FFFFFFFF"/>
      <name val="Arial"/>
    </font>
  </fonts>
  <fills count="6">
    <fill>
      <patternFill patternType="none"/>
    </fill>
    <fill>
      <patternFill patternType="gray125"/>
    </fill>
    <fill>
      <patternFill patternType="solid">
        <fgColor rgb="FFE8EFEB"/>
      </patternFill>
    </fill>
    <fill>
      <patternFill patternType="solid">
        <fgColor rgb="FFFFF3C9"/>
      </patternFill>
    </fill>
    <fill>
      <patternFill patternType="solid">
        <fgColor rgb="FFE0ECE5"/>
      </patternFill>
    </fill>
    <fill>
      <patternFill patternType="solid">
        <fgColor rgb="FF2D5A5A"/>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wrapText="1"/>
    </xf>
    <xf numFmtId="164" fontId="4" fillId="3" borderId="0" xfId="0" applyNumberFormat="1" applyFont="1" applyFill="1" applyAlignment="1">
      <alignment wrapText="1"/>
    </xf>
    <xf numFmtId="0" fontId="6" fillId="0" borderId="0" xfId="0" applyFont="1"/>
    <xf numFmtId="164" fontId="5" fillId="0" borderId="0" xfId="0" applyNumberFormat="1" applyFont="1"/>
    <xf numFmtId="10" fontId="5" fillId="0" borderId="0" xfId="0" applyNumberFormat="1" applyFont="1"/>
    <xf numFmtId="164" fontId="5" fillId="0" borderId="0" xfId="0" applyNumberFormat="1" applyFont="1" applyAlignment="1">
      <alignment wrapText="1"/>
    </xf>
    <xf numFmtId="10" fontId="5" fillId="0" borderId="0" xfId="0" applyNumberFormat="1" applyFont="1" applyAlignment="1">
      <alignment wrapText="1"/>
    </xf>
    <xf numFmtId="0" fontId="1" fillId="4" borderId="0" xfId="0" applyFont="1" applyFill="1" applyAlignment="1">
      <alignment wrapText="1"/>
    </xf>
    <xf numFmtId="164" fontId="7" fillId="4" borderId="0" xfId="0" applyNumberFormat="1" applyFont="1" applyFill="1" applyAlignment="1">
      <alignment wrapText="1"/>
    </xf>
    <xf numFmtId="10" fontId="8" fillId="0" borderId="0" xfId="0" applyNumberFormat="1" applyFont="1" applyAlignment="1">
      <alignment wrapText="1"/>
    </xf>
    <xf numFmtId="164" fontId="7" fillId="0" borderId="0" xfId="0" applyNumberFormat="1" applyFont="1"/>
    <xf numFmtId="164" fontId="8" fillId="0" borderId="0" xfId="0" applyNumberFormat="1" applyFont="1" applyAlignment="1">
      <alignment wrapText="1"/>
    </xf>
    <xf numFmtId="0" fontId="6" fillId="4" borderId="0" xfId="0" applyFont="1" applyFill="1"/>
    <xf numFmtId="164" fontId="7" fillId="4" borderId="0" xfId="0" applyNumberFormat="1" applyFont="1" applyFill="1"/>
    <xf numFmtId="0" fontId="10" fillId="5" borderId="0" xfId="0" applyFont="1" applyFill="1"/>
    <xf numFmtId="0" fontId="1" fillId="0" borderId="0" xfId="0" applyFont="1" applyAlignment="1">
      <alignment vertical="top" wrapText="1"/>
    </xf>
    <xf numFmtId="0" fontId="2" fillId="0" borderId="0" xfId="0" applyFont="1" applyAlignment="1">
      <alignment wrapText="1"/>
    </xf>
    <xf numFmtId="0" fontId="1" fillId="0" borderId="0" xfId="0" applyFont="1" applyAlignment="1">
      <alignment wrapText="1"/>
    </xf>
    <xf numFmtId="0" fontId="3" fillId="2" borderId="0" xfId="0" applyFont="1" applyFill="1" applyAlignment="1">
      <alignment wrapText="1"/>
    </xf>
    <xf numFmtId="0" fontId="5" fillId="0" borderId="0" xfId="0" applyFont="1" applyAlignment="1">
      <alignment wrapText="1"/>
    </xf>
    <xf numFmtId="0" fontId="9" fillId="0" borderId="0" xfId="0" applyFont="1" applyAlignment="1">
      <alignment vertical="center" wrapText="1"/>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ssachusettsReference" displayName="MassachusettsReference" ref="A6:H85" totalsRowShown="0">
  <tableColumns count="8">
    <tableColumn id="1" xr3:uid="{00000000-0010-0000-0000-000001000000}" name="Reference"/>
    <tableColumn id="2" xr3:uid="{00000000-0010-0000-0000-000002000000}" name="Subject"/>
    <tableColumn id="3" xr3:uid="{00000000-0010-0000-0000-000003000000}" name="Explanation"/>
    <tableColumn id="4" xr3:uid="{00000000-0010-0000-0000-000004000000}" name="Applicable year"/>
    <tableColumn id="5" xr3:uid="{00000000-0010-0000-0000-000005000000}" name="Checked"/>
    <tableColumn id="6" xr3:uid="{00000000-0010-0000-0000-000006000000}" name="Authority"/>
    <tableColumn id="7" xr3:uid="{00000000-0010-0000-0000-000007000000}" name="Source URL"/>
    <tableColumn id="8" xr3:uid="{00000000-0010-0000-0000-000008000000}" name="Additional source URL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pageSetUpPr fitToPage="1"/>
  </sheetPr>
  <dimension ref="A1:H160"/>
  <sheetViews>
    <sheetView showGridLines="0" tabSelected="1" workbookViewId="0">
      <pane ySplit="5" topLeftCell="A6" activePane="bottomLeft" state="frozen"/>
      <selection pane="bottomLeft" sqref="A1:D1"/>
    </sheetView>
  </sheetViews>
  <sheetFormatPr defaultRowHeight="14"/>
  <cols>
    <col min="1" max="1" width="46" customWidth="1"/>
    <col min="2" max="3" width="21" customWidth="1"/>
    <col min="4" max="4" width="42" customWidth="1"/>
  </cols>
  <sheetData>
    <row r="1" spans="1:8" ht="32" customHeight="1">
      <c r="A1" s="18" t="s">
        <v>0</v>
      </c>
      <c r="B1" s="18"/>
      <c r="C1" s="18"/>
      <c r="D1" s="18"/>
      <c r="E1" s="1"/>
      <c r="F1" s="1"/>
      <c r="G1" s="1"/>
      <c r="H1" s="1"/>
    </row>
    <row r="2" spans="1:8" ht="27" customHeight="1">
      <c r="A2" s="19" t="s">
        <v>1</v>
      </c>
      <c r="B2" s="19"/>
      <c r="C2" s="19"/>
      <c r="D2" s="19"/>
      <c r="E2" s="1"/>
      <c r="F2" s="1"/>
      <c r="G2" s="1"/>
      <c r="H2" s="1"/>
    </row>
    <row r="3" spans="1:8" ht="27" customHeight="1">
      <c r="A3" s="19"/>
      <c r="B3" s="19"/>
      <c r="C3" s="19"/>
      <c r="D3" s="19"/>
      <c r="E3" s="1"/>
      <c r="F3" s="1"/>
      <c r="G3" s="1"/>
      <c r="H3" s="1"/>
    </row>
    <row r="4" spans="1:8" ht="24" customHeight="1">
      <c r="A4" s="19" t="s">
        <v>2</v>
      </c>
      <c r="B4" s="19"/>
      <c r="C4" s="19"/>
      <c r="D4" s="19"/>
      <c r="E4" s="1"/>
      <c r="F4" s="1"/>
      <c r="G4" s="1"/>
      <c r="H4" s="1"/>
    </row>
    <row r="5" spans="1:8" ht="24" customHeight="1">
      <c r="A5" s="1"/>
      <c r="B5" s="1"/>
      <c r="C5" s="1"/>
      <c r="D5" s="1"/>
      <c r="E5" s="1"/>
      <c r="F5" s="1"/>
      <c r="G5" s="1"/>
      <c r="H5" s="1"/>
    </row>
    <row r="6" spans="1:8" ht="27" customHeight="1">
      <c r="A6" s="20" t="s">
        <v>3</v>
      </c>
      <c r="B6" s="20"/>
      <c r="C6" s="20"/>
      <c r="D6" s="20"/>
      <c r="E6" s="1"/>
      <c r="F6" s="1"/>
      <c r="G6" s="1"/>
      <c r="H6" s="1"/>
    </row>
    <row r="7" spans="1:8" ht="42" customHeight="1">
      <c r="A7" s="2" t="s">
        <v>4</v>
      </c>
      <c r="B7" s="3">
        <v>100000</v>
      </c>
      <c r="C7" s="19" t="s">
        <v>5</v>
      </c>
      <c r="D7" s="19"/>
      <c r="E7" s="1"/>
      <c r="F7" s="1"/>
      <c r="G7" s="1"/>
      <c r="H7" s="1"/>
    </row>
    <row r="8" spans="1:8" ht="42" customHeight="1">
      <c r="A8" s="2" t="s">
        <v>6</v>
      </c>
      <c r="B8" s="3">
        <v>10000</v>
      </c>
      <c r="C8" s="19" t="s">
        <v>7</v>
      </c>
      <c r="D8" s="19"/>
      <c r="E8" s="1"/>
      <c r="F8" s="1"/>
      <c r="G8" s="1"/>
      <c r="H8" s="1"/>
    </row>
    <row r="9" spans="1:8" ht="42" customHeight="1">
      <c r="A9" s="2" t="s">
        <v>8</v>
      </c>
      <c r="B9" s="3">
        <v>40000</v>
      </c>
      <c r="C9" s="19" t="s">
        <v>9</v>
      </c>
      <c r="D9" s="19"/>
      <c r="E9" s="1"/>
      <c r="F9" s="1"/>
      <c r="G9" s="1"/>
      <c r="H9" s="1"/>
    </row>
    <row r="10" spans="1:8" ht="42" customHeight="1">
      <c r="A10" s="2" t="s">
        <v>10</v>
      </c>
      <c r="B10" s="3">
        <v>50000</v>
      </c>
      <c r="C10" s="19" t="s">
        <v>11</v>
      </c>
      <c r="D10" s="19"/>
      <c r="E10" s="1"/>
      <c r="F10" s="1"/>
      <c r="G10" s="1"/>
      <c r="H10" s="1"/>
    </row>
    <row r="11" spans="1:8" ht="24" customHeight="1">
      <c r="A11" s="1"/>
      <c r="B11" s="1"/>
      <c r="C11" s="1"/>
      <c r="D11" s="1"/>
      <c r="E11" s="1"/>
      <c r="F11" s="1"/>
      <c r="G11" s="1"/>
      <c r="H11" s="1"/>
    </row>
    <row r="12" spans="1:8" ht="44" customHeight="1">
      <c r="A12" s="1" t="s">
        <v>12</v>
      </c>
      <c r="B12" s="21" t="str">
        <f>IF(AND(COUNT(B7:B10)=4,COUNT(B23)=1,B23=0.05,B7&gt;0,MIN(B8:B10)&gt;=0,B8&lt;=B9,B9&lt;=B7,B10&lt;=B7),"Numbers fit the illustration","Review inputs or restore the verified 5% rate")</f>
        <v>Numbers fit the illustration</v>
      </c>
      <c r="C12" s="19"/>
      <c r="D12" s="19"/>
      <c r="E12" s="1"/>
      <c r="F12" s="1"/>
      <c r="G12" s="1"/>
      <c r="H12" s="1"/>
    </row>
    <row r="13" spans="1:8" ht="24" customHeight="1">
      <c r="A13" s="1"/>
      <c r="B13" s="1"/>
      <c r="C13" s="1"/>
      <c r="D13" s="1"/>
      <c r="E13" s="1"/>
      <c r="F13" s="1"/>
      <c r="G13" s="1"/>
      <c r="H13" s="1"/>
    </row>
    <row r="14" spans="1:8" ht="27" customHeight="1">
      <c r="A14" s="20" t="s">
        <v>13</v>
      </c>
      <c r="B14" s="20"/>
      <c r="C14" s="20"/>
      <c r="D14" s="20"/>
      <c r="E14" s="1"/>
      <c r="F14" s="1"/>
      <c r="G14" s="1"/>
      <c r="H14" s="1"/>
    </row>
    <row r="15" spans="1:8" ht="24" customHeight="1">
      <c r="A15" s="4" t="s">
        <v>14</v>
      </c>
      <c r="B15" s="4" t="s">
        <v>15</v>
      </c>
      <c r="C15" s="4" t="s">
        <v>16</v>
      </c>
      <c r="D15" s="4" t="s">
        <v>17</v>
      </c>
      <c r="E15" s="1"/>
      <c r="F15" s="1"/>
      <c r="G15" s="1"/>
      <c r="H15" s="1"/>
    </row>
    <row r="16" spans="1:8" ht="46" customHeight="1">
      <c r="A16" s="2" t="s">
        <v>18</v>
      </c>
      <c r="B16" s="7">
        <f>IF($B$12="Numbers fit the illustration",B7-B10,"")</f>
        <v>50000</v>
      </c>
      <c r="C16" s="7">
        <f>IF($B$12="Numbers fit the illustration",B16,"")</f>
        <v>50000</v>
      </c>
      <c r="D16" s="2" t="s">
        <v>19</v>
      </c>
      <c r="E16" s="1"/>
      <c r="F16" s="1"/>
      <c r="G16" s="1"/>
      <c r="H16" s="1"/>
    </row>
    <row r="17" spans="1:8" ht="46" customHeight="1">
      <c r="A17" s="2" t="s">
        <v>20</v>
      </c>
      <c r="B17" s="8">
        <f>IF($B$12="Numbers fit the illustration",B8/(B16+B10),"")</f>
        <v>0.1</v>
      </c>
      <c r="C17" s="2" t="s">
        <v>21</v>
      </c>
      <c r="D17" s="2" t="s">
        <v>22</v>
      </c>
      <c r="E17" s="1"/>
      <c r="F17" s="1"/>
      <c r="G17" s="1"/>
      <c r="H17" s="1"/>
    </row>
    <row r="18" spans="1:8" ht="46" customHeight="1">
      <c r="A18" s="2" t="s">
        <v>23</v>
      </c>
      <c r="B18" s="7">
        <f>IF($B$12="Numbers fit the illustration",B10*B17,"")</f>
        <v>5000</v>
      </c>
      <c r="C18" s="7">
        <f>IF($B$12="Numbers fit the illustration",MIN(B10,B9),"")</f>
        <v>40000</v>
      </c>
      <c r="D18" s="2" t="s">
        <v>24</v>
      </c>
      <c r="E18" s="1"/>
      <c r="F18" s="1"/>
      <c r="G18" s="1"/>
      <c r="H18" s="1"/>
    </row>
    <row r="19" spans="1:8" ht="46" customHeight="1">
      <c r="A19" s="9" t="s">
        <v>25</v>
      </c>
      <c r="B19" s="10">
        <f>IF($B$12="Numbers fit the illustration",B10-B18,"")</f>
        <v>45000</v>
      </c>
      <c r="C19" s="10">
        <f>IF($B$12="Numbers fit the illustration",B10-C18,"")</f>
        <v>10000</v>
      </c>
      <c r="D19" s="9" t="s">
        <v>26</v>
      </c>
      <c r="E19" s="1"/>
      <c r="F19" s="1"/>
      <c r="G19" s="1"/>
      <c r="H19" s="1"/>
    </row>
    <row r="20" spans="1:8" ht="46" customHeight="1">
      <c r="A20" s="2" t="s">
        <v>27</v>
      </c>
      <c r="B20" s="7">
        <f>IF($B$12="Numbers fit the illustration",B8-B18,"")</f>
        <v>5000</v>
      </c>
      <c r="C20" s="7">
        <f>IF($B$12="Numbers fit the illustration",B9-C18,"")</f>
        <v>0</v>
      </c>
      <c r="D20" s="2" t="s">
        <v>28</v>
      </c>
      <c r="E20" s="1"/>
      <c r="F20" s="1"/>
      <c r="G20" s="1"/>
      <c r="H20" s="1"/>
    </row>
    <row r="21" spans="1:8" ht="24" customHeight="1">
      <c r="A21" s="1"/>
      <c r="B21" s="1"/>
      <c r="C21" s="1"/>
      <c r="D21" s="1"/>
      <c r="E21" s="1"/>
      <c r="F21" s="1"/>
      <c r="G21" s="1"/>
      <c r="H21" s="1"/>
    </row>
    <row r="22" spans="1:8" ht="24" customHeight="1">
      <c r="A22" s="1"/>
      <c r="B22" s="1"/>
      <c r="C22" s="1"/>
      <c r="D22" s="1"/>
      <c r="E22" s="1"/>
      <c r="F22" s="1"/>
      <c r="G22" s="1"/>
      <c r="H22" s="1"/>
    </row>
    <row r="23" spans="1:8" ht="42" customHeight="1">
      <c r="A23" s="2" t="s">
        <v>29</v>
      </c>
      <c r="B23" s="11">
        <v>0.05</v>
      </c>
      <c r="C23" s="19" t="s">
        <v>30</v>
      </c>
      <c r="D23" s="19"/>
      <c r="E23" s="1"/>
      <c r="F23" s="1"/>
      <c r="G23" s="1"/>
      <c r="H23" s="1"/>
    </row>
    <row r="24" spans="1:8" ht="24" customHeight="1">
      <c r="A24" s="1"/>
      <c r="B24" s="1"/>
      <c r="C24" s="1"/>
      <c r="D24" s="1"/>
      <c r="E24" s="1"/>
      <c r="F24" s="1"/>
      <c r="G24" s="1"/>
      <c r="H24" s="1"/>
    </row>
    <row r="25" spans="1:8" ht="30" customHeight="1">
      <c r="A25" s="4" t="s">
        <v>31</v>
      </c>
      <c r="B25" s="4"/>
      <c r="C25" s="12">
        <f>IF($B$12="Numbers fit the illustration",C19*B23,"")</f>
        <v>500</v>
      </c>
      <c r="D25" s="4"/>
      <c r="E25" s="1"/>
      <c r="F25" s="1"/>
      <c r="G25" s="1"/>
      <c r="H25" s="1"/>
    </row>
    <row r="26" spans="1:8" ht="24" customHeight="1">
      <c r="A26" s="1"/>
      <c r="B26" s="1"/>
      <c r="C26" s="1"/>
      <c r="D26" s="1"/>
      <c r="E26" s="1"/>
      <c r="F26" s="1"/>
      <c r="G26" s="1"/>
      <c r="H26" s="1"/>
    </row>
    <row r="27" spans="1:8" ht="29" customHeight="1">
      <c r="A27" s="22" t="s">
        <v>32</v>
      </c>
      <c r="B27" s="22"/>
      <c r="C27" s="22"/>
      <c r="D27" s="22"/>
      <c r="E27" s="1"/>
      <c r="F27" s="1"/>
      <c r="G27" s="1"/>
      <c r="H27" s="1"/>
    </row>
    <row r="28" spans="1:8" ht="29" customHeight="1">
      <c r="A28" s="22"/>
      <c r="B28" s="22"/>
      <c r="C28" s="22"/>
      <c r="D28" s="22"/>
      <c r="E28" s="1"/>
      <c r="F28" s="1"/>
      <c r="G28" s="1"/>
      <c r="H28" s="1"/>
    </row>
    <row r="29" spans="1:8" ht="24" customHeight="1">
      <c r="A29" s="1"/>
      <c r="B29" s="1"/>
      <c r="C29" s="1"/>
      <c r="D29" s="1"/>
      <c r="E29" s="1"/>
      <c r="F29" s="1"/>
      <c r="G29" s="1"/>
      <c r="H29" s="1"/>
    </row>
    <row r="30" spans="1:8" ht="27" customHeight="1">
      <c r="A30" s="20" t="s">
        <v>33</v>
      </c>
      <c r="B30" s="20"/>
      <c r="C30" s="20"/>
      <c r="D30" s="20"/>
      <c r="E30" s="1"/>
      <c r="F30" s="1"/>
      <c r="G30" s="1"/>
      <c r="H30" s="1"/>
    </row>
    <row r="31" spans="1:8" ht="32" customHeight="1">
      <c r="A31" s="22" t="s">
        <v>34</v>
      </c>
      <c r="B31" s="22"/>
      <c r="C31" s="22"/>
      <c r="D31" s="22"/>
      <c r="E31" s="1"/>
      <c r="F31" s="1"/>
      <c r="G31" s="1"/>
      <c r="H31" s="1"/>
    </row>
    <row r="32" spans="1:8" ht="32" customHeight="1">
      <c r="A32" s="22"/>
      <c r="B32" s="22"/>
      <c r="C32" s="22"/>
      <c r="D32" s="22"/>
      <c r="E32" s="1"/>
      <c r="F32" s="1"/>
      <c r="G32" s="1"/>
      <c r="H32" s="1"/>
    </row>
    <row r="33" spans="1:8" ht="24" customHeight="1">
      <c r="A33" s="1"/>
      <c r="B33" s="1"/>
      <c r="C33" s="1"/>
      <c r="D33" s="1"/>
      <c r="E33" s="1"/>
      <c r="F33" s="1"/>
      <c r="G33" s="1"/>
      <c r="H33" s="1"/>
    </row>
    <row r="34" spans="1:8" ht="32" customHeight="1">
      <c r="A34" s="22" t="s">
        <v>35</v>
      </c>
      <c r="B34" s="22"/>
      <c r="C34" s="22"/>
      <c r="D34" s="22"/>
      <c r="E34" s="1"/>
      <c r="F34" s="1"/>
      <c r="G34" s="1"/>
      <c r="H34" s="1"/>
    </row>
    <row r="35" spans="1:8" ht="32" customHeight="1">
      <c r="A35" s="22"/>
      <c r="B35" s="22"/>
      <c r="C35" s="22"/>
      <c r="D35" s="22"/>
      <c r="E35" s="1"/>
      <c r="F35" s="1"/>
      <c r="G35" s="1"/>
      <c r="H35" s="1"/>
    </row>
    <row r="36" spans="1:8" ht="24" customHeight="1">
      <c r="A36" s="1"/>
      <c r="B36" s="1"/>
      <c r="C36" s="1"/>
      <c r="D36" s="1"/>
      <c r="E36" s="1"/>
      <c r="F36" s="1"/>
      <c r="G36" s="1"/>
      <c r="H36" s="1"/>
    </row>
    <row r="37" spans="1:8" ht="31" customHeight="1">
      <c r="A37" s="22" t="s">
        <v>36</v>
      </c>
      <c r="B37" s="22"/>
      <c r="C37" s="22"/>
      <c r="D37" s="22"/>
      <c r="E37" s="1"/>
      <c r="F37" s="1"/>
      <c r="G37" s="1"/>
      <c r="H37" s="1"/>
    </row>
    <row r="38" spans="1:8" ht="31" customHeight="1">
      <c r="A38" s="22"/>
      <c r="B38" s="22"/>
      <c r="C38" s="22"/>
      <c r="D38" s="22"/>
      <c r="E38" s="1"/>
      <c r="F38" s="1"/>
      <c r="G38" s="1"/>
      <c r="H38" s="1"/>
    </row>
    <row r="39" spans="1:8" ht="24" customHeight="1">
      <c r="A39" s="1"/>
      <c r="B39" s="1"/>
      <c r="C39" s="1"/>
      <c r="D39" s="1"/>
      <c r="E39" s="1"/>
      <c r="F39" s="1"/>
      <c r="G39" s="1"/>
      <c r="H39" s="1"/>
    </row>
    <row r="40" spans="1:8" ht="27" customHeight="1">
      <c r="A40" s="20" t="s">
        <v>37</v>
      </c>
      <c r="B40" s="20"/>
      <c r="C40" s="20"/>
      <c r="D40" s="20"/>
      <c r="E40" s="1"/>
      <c r="F40" s="1"/>
      <c r="G40" s="1"/>
      <c r="H40" s="1"/>
    </row>
    <row r="41" spans="1:8" ht="42" customHeight="1">
      <c r="A41" s="23" t="s">
        <v>38</v>
      </c>
      <c r="B41" s="23"/>
      <c r="C41" s="23"/>
      <c r="D41" s="23"/>
      <c r="E41" s="1"/>
      <c r="F41" s="1"/>
      <c r="G41" s="1"/>
      <c r="H41" s="1"/>
    </row>
    <row r="42" spans="1:8" ht="42" customHeight="1">
      <c r="A42" s="23" t="s">
        <v>39</v>
      </c>
      <c r="B42" s="23"/>
      <c r="C42" s="23"/>
      <c r="D42" s="23"/>
      <c r="E42" s="1"/>
      <c r="F42" s="1"/>
      <c r="G42" s="1"/>
      <c r="H42" s="1"/>
    </row>
    <row r="43" spans="1:8" ht="42" customHeight="1">
      <c r="A43" s="23" t="s">
        <v>40</v>
      </c>
      <c r="B43" s="23"/>
      <c r="C43" s="23"/>
      <c r="D43" s="23"/>
      <c r="E43" s="1"/>
      <c r="F43" s="1"/>
      <c r="G43" s="1"/>
      <c r="H43" s="1"/>
    </row>
    <row r="44" spans="1:8" ht="24" customHeight="1">
      <c r="A44" s="1"/>
      <c r="B44" s="1"/>
      <c r="C44" s="1"/>
      <c r="D44" s="1"/>
      <c r="E44" s="1"/>
      <c r="F44" s="1"/>
      <c r="G44" s="1"/>
      <c r="H44" s="1"/>
    </row>
    <row r="45" spans="1:8" ht="27" customHeight="1">
      <c r="A45" s="22" t="s">
        <v>41</v>
      </c>
      <c r="B45" s="22"/>
      <c r="C45" s="22"/>
      <c r="D45" s="22"/>
      <c r="E45" s="1"/>
      <c r="F45" s="1"/>
      <c r="G45" s="1"/>
      <c r="H45" s="1"/>
    </row>
    <row r="46" spans="1:8" ht="27" customHeight="1">
      <c r="A46" s="22"/>
      <c r="B46" s="22"/>
      <c r="C46" s="22"/>
      <c r="D46" s="22"/>
      <c r="E46" s="1"/>
      <c r="F46" s="1"/>
      <c r="G46" s="1"/>
      <c r="H46" s="1"/>
    </row>
    <row r="47" spans="1:8" ht="24" customHeight="1">
      <c r="A47" s="1"/>
      <c r="B47" s="1"/>
      <c r="C47" s="1"/>
      <c r="D47" s="1"/>
      <c r="E47" s="1"/>
      <c r="F47" s="1"/>
      <c r="G47" s="1"/>
      <c r="H47" s="1"/>
    </row>
    <row r="48" spans="1:8" ht="24" customHeight="1">
      <c r="A48" s="1"/>
      <c r="B48" s="1"/>
      <c r="C48" s="1"/>
      <c r="D48" s="1"/>
      <c r="E48" s="1"/>
      <c r="F48" s="1"/>
      <c r="G48" s="1"/>
      <c r="H48" s="1"/>
    </row>
    <row r="49" spans="1:8" ht="24" customHeight="1">
      <c r="A49" s="1"/>
      <c r="B49" s="1"/>
      <c r="C49" s="1"/>
      <c r="D49" s="1"/>
      <c r="E49" s="1"/>
      <c r="F49" s="1"/>
      <c r="G49" s="1"/>
      <c r="H49" s="1"/>
    </row>
    <row r="50" spans="1:8" ht="24" customHeight="1">
      <c r="A50" s="1"/>
      <c r="B50" s="1"/>
      <c r="C50" s="1"/>
      <c r="D50" s="1"/>
      <c r="E50" s="1"/>
      <c r="F50" s="1"/>
      <c r="G50" s="1"/>
      <c r="H50" s="1"/>
    </row>
    <row r="51" spans="1:8" ht="24" customHeight="1">
      <c r="A51" s="1"/>
      <c r="B51" s="1"/>
      <c r="C51" s="1"/>
      <c r="D51" s="1"/>
      <c r="E51" s="1"/>
      <c r="F51" s="1"/>
      <c r="G51" s="1"/>
      <c r="H51" s="1"/>
    </row>
    <row r="52" spans="1:8" ht="24" customHeight="1">
      <c r="A52" s="1"/>
      <c r="B52" s="1"/>
      <c r="C52" s="1"/>
      <c r="D52" s="1"/>
      <c r="E52" s="1"/>
      <c r="F52" s="1"/>
      <c r="G52" s="1"/>
      <c r="H52" s="1"/>
    </row>
    <row r="53" spans="1:8" ht="24" customHeight="1">
      <c r="A53" s="1"/>
      <c r="B53" s="1"/>
      <c r="C53" s="1"/>
      <c r="D53" s="1"/>
      <c r="E53" s="1"/>
      <c r="F53" s="1"/>
      <c r="G53" s="1"/>
      <c r="H53" s="1"/>
    </row>
    <row r="54" spans="1:8" ht="24" customHeight="1">
      <c r="A54" s="1"/>
      <c r="B54" s="1"/>
      <c r="C54" s="1"/>
      <c r="D54" s="1"/>
      <c r="E54" s="1"/>
      <c r="F54" s="1"/>
      <c r="G54" s="1"/>
      <c r="H54" s="1"/>
    </row>
    <row r="55" spans="1:8" ht="24" customHeight="1">
      <c r="A55" s="1"/>
      <c r="B55" s="1"/>
      <c r="C55" s="1"/>
      <c r="D55" s="1"/>
      <c r="E55" s="1"/>
      <c r="F55" s="1"/>
      <c r="G55" s="1"/>
      <c r="H55" s="1"/>
    </row>
    <row r="56" spans="1:8" ht="24" customHeight="1">
      <c r="A56" s="1"/>
      <c r="B56" s="1"/>
      <c r="C56" s="1"/>
      <c r="D56" s="1"/>
      <c r="E56" s="1"/>
      <c r="F56" s="1"/>
      <c r="G56" s="1"/>
      <c r="H56" s="1"/>
    </row>
    <row r="57" spans="1:8" ht="24" customHeight="1">
      <c r="A57" s="1"/>
      <c r="B57" s="1"/>
      <c r="C57" s="1"/>
      <c r="D57" s="1"/>
      <c r="E57" s="1"/>
      <c r="F57" s="1"/>
      <c r="G57" s="1"/>
      <c r="H57" s="1"/>
    </row>
    <row r="58" spans="1:8" ht="24" customHeight="1">
      <c r="A58" s="1"/>
      <c r="B58" s="1"/>
      <c r="C58" s="1"/>
      <c r="D58" s="1"/>
      <c r="E58" s="1"/>
      <c r="F58" s="1"/>
      <c r="G58" s="1"/>
      <c r="H58" s="1"/>
    </row>
    <row r="59" spans="1:8" ht="24" customHeight="1">
      <c r="A59" s="1"/>
      <c r="B59" s="1"/>
      <c r="C59" s="1"/>
      <c r="D59" s="1"/>
      <c r="E59" s="1"/>
      <c r="F59" s="1"/>
      <c r="G59" s="1"/>
      <c r="H59" s="1"/>
    </row>
    <row r="60" spans="1:8" ht="24" customHeight="1">
      <c r="A60" s="1"/>
      <c r="B60" s="1"/>
      <c r="C60" s="1"/>
      <c r="D60" s="1"/>
      <c r="E60" s="1"/>
      <c r="F60" s="1"/>
      <c r="G60" s="1"/>
      <c r="H60" s="1"/>
    </row>
    <row r="61" spans="1:8" ht="24" customHeight="1">
      <c r="A61" s="1"/>
      <c r="B61" s="1"/>
      <c r="C61" s="1"/>
      <c r="D61" s="1"/>
      <c r="E61" s="1"/>
      <c r="F61" s="1"/>
      <c r="G61" s="1"/>
      <c r="H61" s="1"/>
    </row>
    <row r="62" spans="1:8" ht="24" customHeight="1">
      <c r="A62" s="1"/>
      <c r="B62" s="1"/>
      <c r="C62" s="1"/>
      <c r="D62" s="1"/>
      <c r="E62" s="1"/>
      <c r="F62" s="1"/>
      <c r="G62" s="1"/>
      <c r="H62" s="1"/>
    </row>
    <row r="63" spans="1:8" ht="24" customHeight="1">
      <c r="A63" s="1"/>
      <c r="B63" s="1"/>
      <c r="C63" s="1"/>
      <c r="D63" s="1"/>
      <c r="E63" s="1"/>
      <c r="F63" s="1"/>
      <c r="G63" s="1"/>
      <c r="H63" s="1"/>
    </row>
    <row r="64" spans="1:8" ht="24" customHeight="1">
      <c r="A64" s="1"/>
      <c r="B64" s="1"/>
      <c r="C64" s="1"/>
      <c r="D64" s="1"/>
      <c r="E64" s="1"/>
      <c r="F64" s="1"/>
      <c r="G64" s="1"/>
      <c r="H64" s="1"/>
    </row>
    <row r="65" spans="1:8" ht="24" customHeight="1">
      <c r="A65" s="1"/>
      <c r="B65" s="1"/>
      <c r="C65" s="1"/>
      <c r="D65" s="1"/>
      <c r="E65" s="1"/>
      <c r="F65" s="1"/>
      <c r="G65" s="1"/>
      <c r="H65" s="1"/>
    </row>
    <row r="66" spans="1:8" ht="24" customHeight="1">
      <c r="A66" s="1"/>
      <c r="B66" s="1"/>
      <c r="C66" s="1"/>
      <c r="D66" s="1"/>
      <c r="E66" s="1"/>
      <c r="F66" s="1"/>
      <c r="G66" s="1"/>
      <c r="H66" s="1"/>
    </row>
    <row r="67" spans="1:8" ht="24" customHeight="1">
      <c r="A67" s="1"/>
      <c r="B67" s="1"/>
      <c r="C67" s="1"/>
      <c r="D67" s="1"/>
      <c r="E67" s="1"/>
      <c r="F67" s="1"/>
      <c r="G67" s="1"/>
      <c r="H67" s="1"/>
    </row>
    <row r="68" spans="1:8" ht="24" customHeight="1">
      <c r="A68" s="1"/>
      <c r="B68" s="1"/>
      <c r="C68" s="1"/>
      <c r="D68" s="1"/>
      <c r="E68" s="1"/>
      <c r="F68" s="1"/>
      <c r="G68" s="1"/>
      <c r="H68" s="1"/>
    </row>
    <row r="69" spans="1:8" ht="24" customHeight="1">
      <c r="A69" s="1"/>
      <c r="B69" s="1"/>
      <c r="C69" s="1"/>
      <c r="D69" s="1"/>
      <c r="E69" s="1"/>
      <c r="F69" s="1"/>
      <c r="G69" s="1"/>
      <c r="H69" s="1"/>
    </row>
    <row r="70" spans="1:8" ht="24" customHeight="1">
      <c r="A70" s="1"/>
      <c r="B70" s="1"/>
      <c r="C70" s="1"/>
      <c r="D70" s="1"/>
      <c r="E70" s="1"/>
      <c r="F70" s="1"/>
      <c r="G70" s="1"/>
      <c r="H70" s="1"/>
    </row>
    <row r="71" spans="1:8" ht="24" customHeight="1">
      <c r="A71" s="1"/>
      <c r="B71" s="1"/>
      <c r="C71" s="1"/>
      <c r="D71" s="1"/>
      <c r="E71" s="1"/>
      <c r="F71" s="1"/>
      <c r="G71" s="1"/>
      <c r="H71" s="1"/>
    </row>
    <row r="72" spans="1:8" ht="24" customHeight="1">
      <c r="A72" s="1"/>
      <c r="B72" s="1"/>
      <c r="C72" s="1"/>
      <c r="D72" s="1"/>
      <c r="E72" s="1"/>
      <c r="F72" s="1"/>
      <c r="G72" s="1"/>
      <c r="H72" s="1"/>
    </row>
    <row r="73" spans="1:8" ht="24" customHeight="1">
      <c r="A73" s="1"/>
      <c r="B73" s="1"/>
      <c r="C73" s="1"/>
      <c r="D73" s="1"/>
      <c r="E73" s="1"/>
      <c r="F73" s="1"/>
      <c r="G73" s="1"/>
      <c r="H73" s="1"/>
    </row>
    <row r="74" spans="1:8" ht="24" customHeight="1">
      <c r="A74" s="1"/>
      <c r="B74" s="1"/>
      <c r="C74" s="1"/>
      <c r="D74" s="1"/>
      <c r="E74" s="1"/>
      <c r="F74" s="1"/>
      <c r="G74" s="1"/>
      <c r="H74" s="1"/>
    </row>
    <row r="75" spans="1:8" ht="24" customHeight="1">
      <c r="A75" s="1"/>
      <c r="B75" s="1"/>
      <c r="C75" s="1"/>
      <c r="D75" s="1"/>
      <c r="E75" s="1"/>
      <c r="F75" s="1"/>
      <c r="G75" s="1"/>
      <c r="H75" s="1"/>
    </row>
    <row r="76" spans="1:8" ht="24" customHeight="1">
      <c r="A76" s="1"/>
      <c r="B76" s="1"/>
      <c r="C76" s="1"/>
      <c r="D76" s="1"/>
      <c r="E76" s="1"/>
      <c r="F76" s="1"/>
      <c r="G76" s="1"/>
      <c r="H76" s="1"/>
    </row>
    <row r="77" spans="1:8" ht="24" customHeight="1">
      <c r="A77" s="1"/>
      <c r="B77" s="1"/>
      <c r="C77" s="1"/>
      <c r="D77" s="1"/>
      <c r="E77" s="1"/>
      <c r="F77" s="1"/>
      <c r="G77" s="1"/>
      <c r="H77" s="1"/>
    </row>
    <row r="78" spans="1:8" ht="24" customHeight="1">
      <c r="A78" s="1"/>
      <c r="B78" s="1"/>
      <c r="C78" s="1"/>
      <c r="D78" s="1"/>
      <c r="E78" s="1"/>
      <c r="F78" s="1"/>
      <c r="G78" s="1"/>
      <c r="H78" s="1"/>
    </row>
    <row r="79" spans="1:8" ht="24" customHeight="1">
      <c r="A79" s="1"/>
      <c r="B79" s="1"/>
      <c r="C79" s="1"/>
      <c r="D79" s="1"/>
      <c r="E79" s="1"/>
      <c r="F79" s="1"/>
      <c r="G79" s="1"/>
      <c r="H79" s="1"/>
    </row>
    <row r="80" spans="1:8" ht="24" customHeight="1">
      <c r="A80" s="1"/>
      <c r="B80" s="1"/>
      <c r="C80" s="1"/>
      <c r="D80" s="1"/>
      <c r="E80" s="1"/>
      <c r="F80" s="1"/>
      <c r="G80" s="1"/>
      <c r="H80" s="1"/>
    </row>
    <row r="81" spans="1:8" ht="24" customHeight="1">
      <c r="A81" s="1"/>
      <c r="B81" s="1"/>
      <c r="C81" s="1"/>
      <c r="D81" s="1"/>
      <c r="E81" s="1"/>
      <c r="F81" s="1"/>
      <c r="G81" s="1"/>
      <c r="H81" s="1"/>
    </row>
    <row r="82" spans="1:8" ht="24" customHeight="1">
      <c r="A82" s="1"/>
      <c r="B82" s="1"/>
      <c r="C82" s="1"/>
      <c r="D82" s="1"/>
      <c r="E82" s="1"/>
      <c r="F82" s="1"/>
      <c r="G82" s="1"/>
      <c r="H82" s="1"/>
    </row>
    <row r="83" spans="1:8" ht="24" customHeight="1">
      <c r="A83" s="1"/>
      <c r="B83" s="1"/>
      <c r="C83" s="1"/>
      <c r="D83" s="1"/>
      <c r="E83" s="1"/>
      <c r="F83" s="1"/>
      <c r="G83" s="1"/>
      <c r="H83" s="1"/>
    </row>
    <row r="84" spans="1:8" ht="24" customHeight="1">
      <c r="A84" s="1"/>
      <c r="B84" s="1"/>
      <c r="C84" s="1"/>
      <c r="D84" s="1"/>
      <c r="E84" s="1"/>
      <c r="F84" s="1"/>
      <c r="G84" s="1"/>
      <c r="H84" s="1"/>
    </row>
    <row r="85" spans="1:8" ht="24" customHeight="1">
      <c r="A85" s="1"/>
      <c r="B85" s="1"/>
      <c r="C85" s="1"/>
      <c r="D85" s="1"/>
      <c r="E85" s="1"/>
      <c r="F85" s="1"/>
      <c r="G85" s="1"/>
      <c r="H85" s="1"/>
    </row>
    <row r="86" spans="1:8" ht="24" customHeight="1">
      <c r="A86" s="1"/>
      <c r="B86" s="1"/>
      <c r="C86" s="1"/>
      <c r="D86" s="1"/>
      <c r="E86" s="1"/>
      <c r="F86" s="1"/>
      <c r="G86" s="1"/>
      <c r="H86" s="1"/>
    </row>
    <row r="87" spans="1:8" ht="24" customHeight="1">
      <c r="A87" s="1"/>
      <c r="B87" s="1"/>
      <c r="C87" s="1"/>
      <c r="D87" s="1"/>
      <c r="E87" s="1"/>
      <c r="F87" s="1"/>
      <c r="G87" s="1"/>
      <c r="H87" s="1"/>
    </row>
    <row r="88" spans="1:8" ht="24" customHeight="1">
      <c r="A88" s="1"/>
      <c r="B88" s="1"/>
      <c r="C88" s="1"/>
      <c r="D88" s="1"/>
      <c r="E88" s="1"/>
      <c r="F88" s="1"/>
      <c r="G88" s="1"/>
      <c r="H88" s="1"/>
    </row>
    <row r="89" spans="1:8" ht="24" customHeight="1">
      <c r="A89" s="1"/>
      <c r="B89" s="1"/>
      <c r="C89" s="1"/>
      <c r="D89" s="1"/>
      <c r="E89" s="1"/>
      <c r="F89" s="1"/>
      <c r="G89" s="1"/>
      <c r="H89" s="1"/>
    </row>
    <row r="90" spans="1:8" ht="24" customHeight="1">
      <c r="A90" s="1"/>
      <c r="B90" s="1"/>
      <c r="C90" s="1"/>
      <c r="D90" s="1"/>
      <c r="E90" s="1"/>
      <c r="F90" s="1"/>
      <c r="G90" s="1"/>
      <c r="H90" s="1"/>
    </row>
    <row r="91" spans="1:8" ht="24" customHeight="1">
      <c r="A91" s="1"/>
      <c r="B91" s="1"/>
      <c r="C91" s="1"/>
      <c r="D91" s="1"/>
      <c r="E91" s="1"/>
      <c r="F91" s="1"/>
      <c r="G91" s="1"/>
      <c r="H91" s="1"/>
    </row>
    <row r="92" spans="1:8" ht="24" customHeight="1">
      <c r="A92" s="1"/>
      <c r="B92" s="1"/>
      <c r="C92" s="1"/>
      <c r="D92" s="1"/>
      <c r="E92" s="1"/>
      <c r="F92" s="1"/>
      <c r="G92" s="1"/>
      <c r="H92" s="1"/>
    </row>
    <row r="93" spans="1:8" ht="24" customHeight="1">
      <c r="A93" s="1"/>
      <c r="B93" s="1"/>
      <c r="C93" s="1"/>
      <c r="D93" s="1"/>
      <c r="E93" s="1"/>
      <c r="F93" s="1"/>
      <c r="G93" s="1"/>
      <c r="H93" s="1"/>
    </row>
    <row r="94" spans="1:8" ht="24" customHeight="1">
      <c r="A94" s="1"/>
      <c r="B94" s="1"/>
      <c r="C94" s="1"/>
      <c r="D94" s="1"/>
      <c r="E94" s="1"/>
      <c r="F94" s="1"/>
      <c r="G94" s="1"/>
      <c r="H94" s="1"/>
    </row>
    <row r="95" spans="1:8" ht="24" customHeight="1">
      <c r="A95" s="1"/>
      <c r="B95" s="1"/>
      <c r="C95" s="1"/>
      <c r="D95" s="1"/>
      <c r="E95" s="1"/>
      <c r="F95" s="1"/>
      <c r="G95" s="1"/>
      <c r="H95" s="1"/>
    </row>
    <row r="96" spans="1:8" ht="24" customHeight="1">
      <c r="A96" s="1"/>
      <c r="B96" s="1"/>
      <c r="C96" s="1"/>
      <c r="D96" s="1"/>
      <c r="E96" s="1"/>
      <c r="F96" s="1"/>
      <c r="G96" s="1"/>
      <c r="H96" s="1"/>
    </row>
    <row r="97" spans="1:8" ht="24" customHeight="1">
      <c r="A97" s="1"/>
      <c r="B97" s="1"/>
      <c r="C97" s="1"/>
      <c r="D97" s="1"/>
      <c r="E97" s="1"/>
      <c r="F97" s="1"/>
      <c r="G97" s="1"/>
      <c r="H97" s="1"/>
    </row>
    <row r="98" spans="1:8" ht="24" customHeight="1">
      <c r="A98" s="1"/>
      <c r="B98" s="1"/>
      <c r="C98" s="1"/>
      <c r="D98" s="1"/>
      <c r="E98" s="1"/>
      <c r="F98" s="1"/>
      <c r="G98" s="1"/>
      <c r="H98" s="1"/>
    </row>
    <row r="99" spans="1:8" ht="24" customHeight="1">
      <c r="A99" s="1"/>
      <c r="B99" s="1"/>
      <c r="C99" s="1"/>
      <c r="D99" s="1"/>
      <c r="E99" s="1"/>
      <c r="F99" s="1"/>
      <c r="G99" s="1"/>
      <c r="H99" s="1"/>
    </row>
    <row r="100" spans="1:8" ht="24" customHeight="1">
      <c r="A100" s="1"/>
      <c r="B100" s="1"/>
      <c r="C100" s="1"/>
      <c r="D100" s="1"/>
      <c r="E100" s="1"/>
      <c r="F100" s="1"/>
      <c r="G100" s="1"/>
      <c r="H100" s="1"/>
    </row>
    <row r="101" spans="1:8" ht="24" customHeight="1">
      <c r="A101" s="1"/>
      <c r="B101" s="1"/>
      <c r="C101" s="1"/>
      <c r="D101" s="1"/>
      <c r="E101" s="1"/>
      <c r="F101" s="1"/>
      <c r="G101" s="1"/>
      <c r="H101" s="1"/>
    </row>
    <row r="102" spans="1:8" ht="24" customHeight="1">
      <c r="A102" s="1"/>
      <c r="B102" s="1"/>
      <c r="C102" s="1"/>
      <c r="D102" s="1"/>
      <c r="E102" s="1"/>
      <c r="F102" s="1"/>
      <c r="G102" s="1"/>
      <c r="H102" s="1"/>
    </row>
    <row r="103" spans="1:8" ht="24" customHeight="1">
      <c r="A103" s="1"/>
      <c r="B103" s="1"/>
      <c r="C103" s="1"/>
      <c r="D103" s="1"/>
      <c r="E103" s="1"/>
      <c r="F103" s="1"/>
      <c r="G103" s="1"/>
      <c r="H103" s="1"/>
    </row>
    <row r="104" spans="1:8" ht="24" customHeight="1">
      <c r="A104" s="1"/>
      <c r="B104" s="1"/>
      <c r="C104" s="1"/>
      <c r="D104" s="1"/>
      <c r="E104" s="1"/>
      <c r="F104" s="1"/>
      <c r="G104" s="1"/>
      <c r="H104" s="1"/>
    </row>
    <row r="105" spans="1:8" ht="24" customHeight="1">
      <c r="A105" s="1"/>
      <c r="B105" s="1"/>
      <c r="C105" s="1"/>
      <c r="D105" s="1"/>
      <c r="E105" s="1"/>
      <c r="F105" s="1"/>
      <c r="G105" s="1"/>
      <c r="H105" s="1"/>
    </row>
    <row r="106" spans="1:8" ht="24" customHeight="1">
      <c r="A106" s="1"/>
      <c r="B106" s="1"/>
      <c r="C106" s="1"/>
      <c r="D106" s="1"/>
      <c r="E106" s="1"/>
      <c r="F106" s="1"/>
      <c r="G106" s="1"/>
      <c r="H106" s="1"/>
    </row>
    <row r="107" spans="1:8" ht="24" customHeight="1">
      <c r="A107" s="1"/>
      <c r="B107" s="1"/>
      <c r="C107" s="1"/>
      <c r="D107" s="1"/>
      <c r="E107" s="1"/>
      <c r="F107" s="1"/>
      <c r="G107" s="1"/>
      <c r="H107" s="1"/>
    </row>
    <row r="108" spans="1:8" ht="24" customHeight="1">
      <c r="A108" s="1"/>
      <c r="B108" s="1"/>
      <c r="C108" s="1"/>
      <c r="D108" s="1"/>
      <c r="E108" s="1"/>
      <c r="F108" s="1"/>
      <c r="G108" s="1"/>
      <c r="H108" s="1"/>
    </row>
    <row r="109" spans="1:8" ht="24" customHeight="1">
      <c r="A109" s="1"/>
      <c r="B109" s="1"/>
      <c r="C109" s="1"/>
      <c r="D109" s="1"/>
      <c r="E109" s="1"/>
      <c r="F109" s="1"/>
      <c r="G109" s="1"/>
      <c r="H109" s="1"/>
    </row>
    <row r="110" spans="1:8" ht="24" customHeight="1">
      <c r="A110" s="1"/>
      <c r="B110" s="1"/>
      <c r="C110" s="1"/>
      <c r="D110" s="1"/>
      <c r="E110" s="1"/>
      <c r="F110" s="1"/>
      <c r="G110" s="1"/>
      <c r="H110" s="1"/>
    </row>
    <row r="111" spans="1:8" ht="24" customHeight="1">
      <c r="A111" s="1"/>
      <c r="B111" s="1"/>
      <c r="C111" s="1"/>
      <c r="D111" s="1"/>
      <c r="E111" s="1"/>
      <c r="F111" s="1"/>
      <c r="G111" s="1"/>
      <c r="H111" s="1"/>
    </row>
    <row r="112" spans="1:8" ht="24" customHeight="1">
      <c r="A112" s="1"/>
      <c r="B112" s="1"/>
      <c r="C112" s="1"/>
      <c r="D112" s="1"/>
      <c r="E112" s="1"/>
      <c r="F112" s="1"/>
      <c r="G112" s="1"/>
      <c r="H112" s="1"/>
    </row>
    <row r="113" spans="1:8" ht="24" customHeight="1">
      <c r="A113" s="1"/>
      <c r="B113" s="1"/>
      <c r="C113" s="1"/>
      <c r="D113" s="1"/>
      <c r="E113" s="1"/>
      <c r="F113" s="1"/>
      <c r="G113" s="1"/>
      <c r="H113" s="1"/>
    </row>
    <row r="114" spans="1:8" ht="24" customHeight="1">
      <c r="A114" s="1"/>
      <c r="B114" s="1"/>
      <c r="C114" s="1"/>
      <c r="D114" s="1"/>
      <c r="E114" s="1"/>
      <c r="F114" s="1"/>
      <c r="G114" s="1"/>
      <c r="H114" s="1"/>
    </row>
    <row r="115" spans="1:8" ht="24" customHeight="1">
      <c r="A115" s="1"/>
      <c r="B115" s="1"/>
      <c r="C115" s="1"/>
      <c r="D115" s="1"/>
      <c r="E115" s="1"/>
      <c r="F115" s="1"/>
      <c r="G115" s="1"/>
      <c r="H115" s="1"/>
    </row>
    <row r="116" spans="1:8" ht="24" customHeight="1">
      <c r="A116" s="1"/>
      <c r="B116" s="1"/>
      <c r="C116" s="1"/>
      <c r="D116" s="1"/>
      <c r="E116" s="1"/>
      <c r="F116" s="1"/>
      <c r="G116" s="1"/>
      <c r="H116" s="1"/>
    </row>
    <row r="117" spans="1:8" ht="24" customHeight="1">
      <c r="A117" s="1"/>
      <c r="B117" s="1"/>
      <c r="C117" s="1"/>
      <c r="D117" s="1"/>
      <c r="E117" s="1"/>
      <c r="F117" s="1"/>
      <c r="G117" s="1"/>
      <c r="H117" s="1"/>
    </row>
    <row r="118" spans="1:8" ht="24" customHeight="1">
      <c r="A118" s="1"/>
      <c r="B118" s="1"/>
      <c r="C118" s="1"/>
      <c r="D118" s="1"/>
      <c r="E118" s="1"/>
      <c r="F118" s="1"/>
      <c r="G118" s="1"/>
      <c r="H118" s="1"/>
    </row>
    <row r="119" spans="1:8" ht="24" customHeight="1">
      <c r="A119" s="1"/>
      <c r="B119" s="1"/>
      <c r="C119" s="1"/>
      <c r="D119" s="1"/>
      <c r="E119" s="1"/>
      <c r="F119" s="1"/>
      <c r="G119" s="1"/>
      <c r="H119" s="1"/>
    </row>
    <row r="120" spans="1:8" ht="24" customHeight="1">
      <c r="A120" s="1"/>
      <c r="B120" s="1"/>
      <c r="C120" s="1"/>
      <c r="D120" s="1"/>
      <c r="E120" s="1"/>
      <c r="F120" s="1"/>
      <c r="G120" s="1"/>
      <c r="H120" s="1"/>
    </row>
    <row r="121" spans="1:8" ht="24" customHeight="1">
      <c r="A121" s="1"/>
      <c r="B121" s="1"/>
      <c r="C121" s="1"/>
      <c r="D121" s="1"/>
      <c r="E121" s="1"/>
      <c r="F121" s="1"/>
      <c r="G121" s="1"/>
      <c r="H121" s="1"/>
    </row>
    <row r="122" spans="1:8" ht="24" customHeight="1">
      <c r="A122" s="1"/>
      <c r="B122" s="1"/>
      <c r="C122" s="1"/>
      <c r="D122" s="1"/>
      <c r="E122" s="1"/>
      <c r="F122" s="1"/>
      <c r="G122" s="1"/>
      <c r="H122" s="1"/>
    </row>
    <row r="123" spans="1:8" ht="24" customHeight="1">
      <c r="A123" s="1"/>
      <c r="B123" s="1"/>
      <c r="C123" s="1"/>
      <c r="D123" s="1"/>
      <c r="E123" s="1"/>
      <c r="F123" s="1"/>
      <c r="G123" s="1"/>
      <c r="H123" s="1"/>
    </row>
    <row r="124" spans="1:8" ht="24" customHeight="1">
      <c r="A124" s="1"/>
      <c r="B124" s="1"/>
      <c r="C124" s="1"/>
      <c r="D124" s="1"/>
      <c r="E124" s="1"/>
      <c r="F124" s="1"/>
      <c r="G124" s="1"/>
      <c r="H124" s="1"/>
    </row>
    <row r="125" spans="1:8" ht="24" customHeight="1">
      <c r="A125" s="1"/>
      <c r="B125" s="1"/>
      <c r="C125" s="1"/>
      <c r="D125" s="1"/>
      <c r="E125" s="1"/>
      <c r="F125" s="1"/>
      <c r="G125" s="1"/>
      <c r="H125" s="1"/>
    </row>
    <row r="126" spans="1:8" ht="24" customHeight="1">
      <c r="A126" s="1"/>
      <c r="B126" s="1"/>
      <c r="C126" s="1"/>
      <c r="D126" s="1"/>
      <c r="E126" s="1"/>
      <c r="F126" s="1"/>
      <c r="G126" s="1"/>
      <c r="H126" s="1"/>
    </row>
    <row r="127" spans="1:8" ht="24" customHeight="1">
      <c r="A127" s="1"/>
      <c r="B127" s="1"/>
      <c r="C127" s="1"/>
      <c r="D127" s="1"/>
      <c r="E127" s="1"/>
      <c r="F127" s="1"/>
      <c r="G127" s="1"/>
      <c r="H127" s="1"/>
    </row>
    <row r="128" spans="1:8" ht="24" customHeight="1">
      <c r="A128" s="1"/>
      <c r="B128" s="1"/>
      <c r="C128" s="1"/>
      <c r="D128" s="1"/>
      <c r="E128" s="1"/>
      <c r="F128" s="1"/>
      <c r="G128" s="1"/>
      <c r="H128" s="1"/>
    </row>
    <row r="129" spans="1:8" ht="24" customHeight="1">
      <c r="A129" s="1"/>
      <c r="B129" s="1"/>
      <c r="C129" s="1"/>
      <c r="D129" s="1"/>
      <c r="E129" s="1"/>
      <c r="F129" s="1"/>
      <c r="G129" s="1"/>
      <c r="H129" s="1"/>
    </row>
    <row r="130" spans="1:8" ht="24" customHeight="1">
      <c r="A130" s="1"/>
      <c r="B130" s="1"/>
      <c r="C130" s="1"/>
      <c r="D130" s="1"/>
      <c r="E130" s="1"/>
      <c r="F130" s="1"/>
      <c r="G130" s="1"/>
      <c r="H130" s="1"/>
    </row>
    <row r="131" spans="1:8" ht="24" customHeight="1">
      <c r="A131" s="1"/>
      <c r="B131" s="1"/>
      <c r="C131" s="1"/>
      <c r="D131" s="1"/>
      <c r="E131" s="1"/>
      <c r="F131" s="1"/>
      <c r="G131" s="1"/>
      <c r="H131" s="1"/>
    </row>
    <row r="132" spans="1:8" ht="24" customHeight="1">
      <c r="A132" s="1"/>
      <c r="B132" s="1"/>
      <c r="C132" s="1"/>
      <c r="D132" s="1"/>
      <c r="E132" s="1"/>
      <c r="F132" s="1"/>
      <c r="G132" s="1"/>
      <c r="H132" s="1"/>
    </row>
    <row r="133" spans="1:8" ht="24" customHeight="1">
      <c r="A133" s="1"/>
      <c r="B133" s="1"/>
      <c r="C133" s="1"/>
      <c r="D133" s="1"/>
      <c r="E133" s="1"/>
      <c r="F133" s="1"/>
      <c r="G133" s="1"/>
      <c r="H133" s="1"/>
    </row>
    <row r="134" spans="1:8" ht="24" customHeight="1">
      <c r="A134" s="1"/>
      <c r="B134" s="1"/>
      <c r="C134" s="1"/>
      <c r="D134" s="1"/>
      <c r="E134" s="1"/>
      <c r="F134" s="1"/>
      <c r="G134" s="1"/>
      <c r="H134" s="1"/>
    </row>
    <row r="135" spans="1:8" ht="24" customHeight="1">
      <c r="A135" s="1"/>
      <c r="B135" s="1"/>
      <c r="C135" s="1"/>
      <c r="D135" s="1"/>
      <c r="E135" s="1"/>
      <c r="F135" s="1"/>
      <c r="G135" s="1"/>
      <c r="H135" s="1"/>
    </row>
    <row r="136" spans="1:8" ht="24" customHeight="1">
      <c r="A136" s="1"/>
      <c r="B136" s="1"/>
      <c r="C136" s="1"/>
      <c r="D136" s="1"/>
      <c r="E136" s="1"/>
      <c r="F136" s="1"/>
      <c r="G136" s="1"/>
      <c r="H136" s="1"/>
    </row>
    <row r="137" spans="1:8" ht="24" customHeight="1">
      <c r="A137" s="1"/>
      <c r="B137" s="1"/>
      <c r="C137" s="1"/>
      <c r="D137" s="1"/>
      <c r="E137" s="1"/>
      <c r="F137" s="1"/>
      <c r="G137" s="1"/>
      <c r="H137" s="1"/>
    </row>
    <row r="138" spans="1:8" ht="24" customHeight="1">
      <c r="A138" s="1"/>
      <c r="B138" s="1"/>
      <c r="C138" s="1"/>
      <c r="D138" s="1"/>
      <c r="E138" s="1"/>
      <c r="F138" s="1"/>
      <c r="G138" s="1"/>
      <c r="H138" s="1"/>
    </row>
    <row r="139" spans="1:8" ht="24" customHeight="1">
      <c r="A139" s="1"/>
      <c r="B139" s="1"/>
      <c r="C139" s="1"/>
      <c r="D139" s="1"/>
      <c r="E139" s="1"/>
      <c r="F139" s="1"/>
      <c r="G139" s="1"/>
      <c r="H139" s="1"/>
    </row>
    <row r="140" spans="1:8" ht="24" customHeight="1">
      <c r="A140" s="1"/>
      <c r="B140" s="1"/>
      <c r="C140" s="1"/>
      <c r="D140" s="1"/>
      <c r="E140" s="1"/>
      <c r="F140" s="1"/>
      <c r="G140" s="1"/>
      <c r="H140" s="1"/>
    </row>
    <row r="141" spans="1:8" ht="24" customHeight="1">
      <c r="A141" s="1"/>
      <c r="B141" s="1"/>
      <c r="C141" s="1"/>
      <c r="D141" s="1"/>
      <c r="E141" s="1"/>
      <c r="F141" s="1"/>
      <c r="G141" s="1"/>
      <c r="H141" s="1"/>
    </row>
    <row r="142" spans="1:8" ht="24" customHeight="1">
      <c r="A142" s="1"/>
      <c r="B142" s="1"/>
      <c r="C142" s="1"/>
      <c r="D142" s="1"/>
      <c r="E142" s="1"/>
      <c r="F142" s="1"/>
      <c r="G142" s="1"/>
      <c r="H142" s="1"/>
    </row>
    <row r="143" spans="1:8" ht="24" customHeight="1">
      <c r="A143" s="1"/>
      <c r="B143" s="1"/>
      <c r="C143" s="1"/>
      <c r="D143" s="1"/>
      <c r="E143" s="1"/>
      <c r="F143" s="1"/>
      <c r="G143" s="1"/>
      <c r="H143" s="1"/>
    </row>
    <row r="144" spans="1:8" ht="24" customHeight="1">
      <c r="A144" s="1"/>
      <c r="B144" s="1"/>
      <c r="C144" s="1"/>
      <c r="D144" s="1"/>
      <c r="E144" s="1"/>
      <c r="F144" s="1"/>
      <c r="G144" s="1"/>
      <c r="H144" s="1"/>
    </row>
    <row r="145" spans="1:8" ht="24" customHeight="1">
      <c r="A145" s="1"/>
      <c r="B145" s="1"/>
      <c r="C145" s="1"/>
      <c r="D145" s="1"/>
      <c r="E145" s="1"/>
      <c r="F145" s="1"/>
      <c r="G145" s="1"/>
      <c r="H145" s="1"/>
    </row>
    <row r="146" spans="1:8" ht="24" customHeight="1">
      <c r="A146" s="1"/>
      <c r="B146" s="1"/>
      <c r="C146" s="1"/>
      <c r="D146" s="1"/>
      <c r="E146" s="1"/>
      <c r="F146" s="1"/>
      <c r="G146" s="1"/>
      <c r="H146" s="1"/>
    </row>
    <row r="147" spans="1:8" ht="24" customHeight="1">
      <c r="A147" s="1"/>
      <c r="B147" s="1"/>
      <c r="C147" s="1"/>
      <c r="D147" s="1"/>
      <c r="E147" s="1"/>
      <c r="F147" s="1"/>
      <c r="G147" s="1"/>
      <c r="H147" s="1"/>
    </row>
    <row r="148" spans="1:8" ht="24" customHeight="1">
      <c r="A148" s="1"/>
      <c r="B148" s="1"/>
      <c r="C148" s="1"/>
      <c r="D148" s="1"/>
      <c r="E148" s="1"/>
      <c r="F148" s="1"/>
      <c r="G148" s="1"/>
      <c r="H148" s="1"/>
    </row>
    <row r="149" spans="1:8" ht="24" customHeight="1">
      <c r="A149" s="1"/>
      <c r="B149" s="1"/>
      <c r="C149" s="1"/>
      <c r="D149" s="1"/>
      <c r="E149" s="1"/>
      <c r="F149" s="1"/>
      <c r="G149" s="1"/>
      <c r="H149" s="1"/>
    </row>
    <row r="150" spans="1:8" ht="24" customHeight="1">
      <c r="A150" s="1"/>
      <c r="B150" s="1"/>
      <c r="C150" s="1"/>
      <c r="D150" s="1"/>
      <c r="E150" s="1"/>
      <c r="F150" s="1"/>
      <c r="G150" s="1"/>
      <c r="H150" s="1"/>
    </row>
    <row r="151" spans="1:8" ht="24" customHeight="1">
      <c r="A151" s="1"/>
      <c r="B151" s="1"/>
      <c r="C151" s="1"/>
      <c r="D151" s="1"/>
      <c r="E151" s="1"/>
      <c r="F151" s="1"/>
      <c r="G151" s="1"/>
      <c r="H151" s="1"/>
    </row>
    <row r="152" spans="1:8" ht="24" customHeight="1">
      <c r="A152" s="1"/>
      <c r="B152" s="1"/>
      <c r="C152" s="1"/>
      <c r="D152" s="1"/>
      <c r="E152" s="1"/>
      <c r="F152" s="1"/>
      <c r="G152" s="1"/>
      <c r="H152" s="1"/>
    </row>
    <row r="153" spans="1:8" ht="24" customHeight="1">
      <c r="A153" s="1"/>
      <c r="B153" s="1"/>
      <c r="C153" s="1"/>
      <c r="D153" s="1"/>
      <c r="E153" s="1"/>
      <c r="F153" s="1"/>
      <c r="G153" s="1"/>
      <c r="H153" s="1"/>
    </row>
    <row r="154" spans="1:8" ht="24" customHeight="1">
      <c r="A154" s="1"/>
      <c r="B154" s="1"/>
      <c r="C154" s="1"/>
      <c r="D154" s="1"/>
      <c r="E154" s="1"/>
      <c r="F154" s="1"/>
      <c r="G154" s="1"/>
      <c r="H154" s="1"/>
    </row>
    <row r="155" spans="1:8" ht="24" customHeight="1">
      <c r="A155" s="1"/>
      <c r="B155" s="1"/>
      <c r="C155" s="1"/>
      <c r="D155" s="1"/>
      <c r="E155" s="1"/>
      <c r="F155" s="1"/>
      <c r="G155" s="1"/>
      <c r="H155" s="1"/>
    </row>
    <row r="156" spans="1:8" ht="24" customHeight="1">
      <c r="A156" s="1"/>
      <c r="B156" s="1"/>
      <c r="C156" s="1"/>
      <c r="D156" s="1"/>
      <c r="E156" s="1"/>
      <c r="F156" s="1"/>
      <c r="G156" s="1"/>
      <c r="H156" s="1"/>
    </row>
    <row r="157" spans="1:8" ht="24" customHeight="1">
      <c r="A157" s="1"/>
      <c r="B157" s="1"/>
      <c r="C157" s="1"/>
      <c r="D157" s="1"/>
      <c r="E157" s="1"/>
      <c r="F157" s="1"/>
      <c r="G157" s="1"/>
      <c r="H157" s="1"/>
    </row>
    <row r="158" spans="1:8" ht="24" customHeight="1">
      <c r="A158" s="1"/>
      <c r="B158" s="1"/>
      <c r="C158" s="1"/>
      <c r="D158" s="1"/>
      <c r="E158" s="1"/>
      <c r="F158" s="1"/>
      <c r="G158" s="1"/>
      <c r="H158" s="1"/>
    </row>
    <row r="159" spans="1:8" ht="24" customHeight="1">
      <c r="A159" s="1"/>
      <c r="B159" s="1"/>
      <c r="C159" s="1"/>
      <c r="D159" s="1"/>
      <c r="E159" s="1"/>
      <c r="F159" s="1"/>
      <c r="G159" s="1"/>
      <c r="H159" s="1"/>
    </row>
    <row r="160" spans="1:8" ht="24" customHeight="1">
      <c r="A160" s="1"/>
      <c r="B160" s="1"/>
      <c r="C160" s="1"/>
      <c r="D160" s="1"/>
      <c r="E160" s="1"/>
      <c r="F160" s="1"/>
      <c r="G160" s="1"/>
      <c r="H160" s="1"/>
    </row>
  </sheetData>
  <mergeCells count="21">
    <mergeCell ref="A45:D46"/>
    <mergeCell ref="A37:D38"/>
    <mergeCell ref="A40:D40"/>
    <mergeCell ref="A41:D41"/>
    <mergeCell ref="A42:D42"/>
    <mergeCell ref="A43:D43"/>
    <mergeCell ref="C23:D23"/>
    <mergeCell ref="A27:D28"/>
    <mergeCell ref="A30:D30"/>
    <mergeCell ref="A31:D32"/>
    <mergeCell ref="A34:D35"/>
    <mergeCell ref="C8:D8"/>
    <mergeCell ref="C9:D9"/>
    <mergeCell ref="C10:D10"/>
    <mergeCell ref="B12:D12"/>
    <mergeCell ref="A14:D14"/>
    <mergeCell ref="A1:D1"/>
    <mergeCell ref="A2:D3"/>
    <mergeCell ref="A4:D4"/>
    <mergeCell ref="A6:D6"/>
    <mergeCell ref="C7:D7"/>
  </mergeCells>
  <dataValidations count="1">
    <dataValidation type="decimal" operator="greaterThanOrEqual" sqref="B7:B10" xr:uid="{00000000-0002-0000-0000-000000000000}">
      <formula1>0</formula1>
    </dataValidation>
  </dataValidations>
  <pageMargins left="0.7" right="0.7" top="0.75" bottom="0.75" header="0.3" footer="0.3"/>
  <pageSetup scale="8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pageSetUpPr fitToPage="1"/>
  </sheetPr>
  <dimension ref="A1:H160"/>
  <sheetViews>
    <sheetView showGridLines="0" workbookViewId="0">
      <pane ySplit="5" topLeftCell="A6" activePane="bottomLeft" state="frozen"/>
      <selection pane="bottomLeft"/>
    </sheetView>
  </sheetViews>
  <sheetFormatPr defaultRowHeight="14"/>
  <cols>
    <col min="1" max="1" width="46" customWidth="1"/>
    <col min="2" max="3" width="21" customWidth="1"/>
    <col min="4" max="4" width="42" customWidth="1"/>
  </cols>
  <sheetData>
    <row r="1" spans="1:8" ht="32" customHeight="1">
      <c r="A1" s="18" t="s">
        <v>42</v>
      </c>
      <c r="B1" s="18"/>
      <c r="C1" s="18"/>
      <c r="D1" s="18"/>
      <c r="E1" s="1"/>
      <c r="F1" s="1"/>
      <c r="G1" s="1"/>
      <c r="H1" s="1"/>
    </row>
    <row r="2" spans="1:8" ht="27" customHeight="1">
      <c r="A2" s="19" t="s">
        <v>43</v>
      </c>
      <c r="B2" s="19"/>
      <c r="C2" s="19"/>
      <c r="D2" s="19"/>
      <c r="E2" s="1"/>
      <c r="F2" s="1"/>
      <c r="G2" s="1"/>
      <c r="H2" s="1"/>
    </row>
    <row r="3" spans="1:8" ht="27" customHeight="1">
      <c r="A3" s="19"/>
      <c r="B3" s="19"/>
      <c r="C3" s="19"/>
      <c r="D3" s="19"/>
      <c r="E3" s="1"/>
      <c r="F3" s="1"/>
      <c r="G3" s="1"/>
      <c r="H3" s="1"/>
    </row>
    <row r="4" spans="1:8" ht="24" customHeight="1">
      <c r="A4" s="19" t="s">
        <v>2</v>
      </c>
      <c r="B4" s="19"/>
      <c r="C4" s="19"/>
      <c r="D4" s="19"/>
      <c r="E4" s="1"/>
      <c r="F4" s="1"/>
      <c r="G4" s="1"/>
      <c r="H4" s="1"/>
    </row>
    <row r="5" spans="1:8" ht="24" customHeight="1">
      <c r="A5" s="1"/>
      <c r="B5" s="1"/>
      <c r="C5" s="1"/>
      <c r="D5" s="1"/>
      <c r="E5" s="1"/>
      <c r="F5" s="1"/>
      <c r="G5" s="1"/>
      <c r="H5" s="1"/>
    </row>
    <row r="6" spans="1:8" ht="27" customHeight="1">
      <c r="A6" s="20" t="s">
        <v>44</v>
      </c>
      <c r="B6" s="20"/>
      <c r="C6" s="20"/>
      <c r="D6" s="20"/>
      <c r="E6" s="1"/>
      <c r="F6" s="1"/>
      <c r="G6" s="1"/>
      <c r="H6" s="1"/>
    </row>
    <row r="7" spans="1:8" ht="42" customHeight="1">
      <c r="A7" s="2" t="s">
        <v>45</v>
      </c>
      <c r="B7" s="3">
        <v>1087750</v>
      </c>
      <c r="C7" s="19" t="s">
        <v>46</v>
      </c>
      <c r="D7" s="19"/>
      <c r="E7" s="1"/>
      <c r="F7" s="1"/>
      <c r="G7" s="1"/>
      <c r="H7" s="1"/>
    </row>
    <row r="8" spans="1:8" ht="42" customHeight="1">
      <c r="A8" s="2" t="s">
        <v>47</v>
      </c>
      <c r="B8" s="3">
        <v>50000</v>
      </c>
      <c r="C8" s="19" t="s">
        <v>48</v>
      </c>
      <c r="D8" s="19"/>
      <c r="E8" s="1"/>
      <c r="F8" s="1"/>
      <c r="G8" s="1"/>
      <c r="H8" s="1"/>
    </row>
    <row r="9" spans="1:8" ht="42" customHeight="1">
      <c r="A9" s="2" t="s">
        <v>49</v>
      </c>
      <c r="B9" s="13">
        <v>1107750</v>
      </c>
      <c r="C9" s="19" t="s">
        <v>50</v>
      </c>
      <c r="D9" s="19"/>
      <c r="E9" s="1"/>
      <c r="F9" s="1"/>
      <c r="G9" s="1"/>
      <c r="H9" s="1"/>
    </row>
    <row r="10" spans="1:8" ht="42" customHeight="1">
      <c r="A10" s="2" t="s">
        <v>51</v>
      </c>
      <c r="B10" s="11">
        <v>0.05</v>
      </c>
      <c r="C10" s="19" t="s">
        <v>52</v>
      </c>
      <c r="D10" s="19"/>
      <c r="E10" s="1"/>
      <c r="F10" s="1"/>
      <c r="G10" s="1"/>
      <c r="H10" s="1"/>
    </row>
    <row r="11" spans="1:8" ht="42" customHeight="1">
      <c r="A11" s="2" t="s">
        <v>53</v>
      </c>
      <c r="B11" s="11">
        <v>0.04</v>
      </c>
      <c r="C11" s="19" t="s">
        <v>54</v>
      </c>
      <c r="D11" s="19"/>
      <c r="E11" s="1"/>
      <c r="F11" s="1"/>
      <c r="G11" s="1"/>
      <c r="H11" s="1"/>
    </row>
    <row r="12" spans="1:8" ht="24" customHeight="1">
      <c r="A12" s="1"/>
      <c r="B12" s="1"/>
      <c r="C12" s="1"/>
      <c r="D12" s="1"/>
      <c r="E12" s="1"/>
      <c r="F12" s="1"/>
      <c r="G12" s="1"/>
      <c r="H12" s="1"/>
    </row>
    <row r="13" spans="1:8" ht="42" customHeight="1">
      <c r="A13" s="1" t="s">
        <v>12</v>
      </c>
      <c r="B13" s="21" t="str">
        <f>IF(AND(COUNT(B7:B11)=5,MIN(B7:B11)&gt;=0,B9=1107750,B10=0.05,B11=0.04),"Numbers fit the illustration","Review inputs or restore the verified 2026 rules")</f>
        <v>Numbers fit the illustration</v>
      </c>
      <c r="C13" s="19"/>
      <c r="D13" s="19"/>
      <c r="E13" s="1"/>
      <c r="F13" s="1"/>
      <c r="G13" s="1"/>
      <c r="H13" s="1"/>
    </row>
    <row r="14" spans="1:8" ht="24" customHeight="1">
      <c r="A14" s="1"/>
      <c r="B14" s="1"/>
      <c r="C14" s="1"/>
      <c r="D14" s="1"/>
      <c r="E14" s="1"/>
      <c r="F14" s="1"/>
      <c r="G14" s="1"/>
      <c r="H14" s="1"/>
    </row>
    <row r="15" spans="1:8" ht="27" customHeight="1">
      <c r="A15" s="20" t="s">
        <v>55</v>
      </c>
      <c r="B15" s="20"/>
      <c r="C15" s="20"/>
      <c r="D15" s="20"/>
      <c r="E15" s="1"/>
      <c r="F15" s="1"/>
      <c r="G15" s="1"/>
      <c r="H15" s="1"/>
    </row>
    <row r="16" spans="1:8" ht="24" customHeight="1">
      <c r="A16" s="1"/>
      <c r="B16" s="1"/>
      <c r="C16" s="1"/>
      <c r="D16" s="1"/>
      <c r="E16" s="1"/>
      <c r="F16" s="1"/>
      <c r="G16" s="1"/>
      <c r="H16" s="1"/>
    </row>
    <row r="17" spans="1:8" ht="31" customHeight="1">
      <c r="A17" s="1" t="s">
        <v>56</v>
      </c>
      <c r="B17" s="5">
        <f>IF($B$13="Numbers fit the illustration",MAX(0,B9-B7),"")</f>
        <v>20000</v>
      </c>
      <c r="C17" s="1"/>
      <c r="D17" s="1"/>
      <c r="E17" s="1"/>
      <c r="F17" s="1"/>
      <c r="G17" s="1"/>
      <c r="H17" s="1"/>
    </row>
    <row r="18" spans="1:8" ht="31" customHeight="1">
      <c r="A18" s="1" t="s">
        <v>57</v>
      </c>
      <c r="B18" s="5">
        <f>IF($B$13="Numbers fit the illustration",B7+B8,"")</f>
        <v>1137750</v>
      </c>
      <c r="C18" s="1"/>
      <c r="D18" s="1"/>
      <c r="E18" s="1"/>
      <c r="F18" s="1"/>
      <c r="G18" s="1"/>
      <c r="H18" s="1"/>
    </row>
    <row r="19" spans="1:8" ht="31" customHeight="1">
      <c r="A19" s="1" t="s">
        <v>58</v>
      </c>
      <c r="B19" s="5">
        <f>IF($B$13="Numbers fit the illustration",MAX(0,B18-B9)-MAX(0,B7-B9),"")</f>
        <v>30000</v>
      </c>
      <c r="C19" s="1"/>
      <c r="D19" s="1"/>
      <c r="E19" s="1"/>
      <c r="F19" s="1"/>
      <c r="G19" s="1"/>
      <c r="H19" s="1"/>
    </row>
    <row r="20" spans="1:8" ht="31" customHeight="1">
      <c r="A20" s="1" t="s">
        <v>59</v>
      </c>
      <c r="B20" s="5">
        <f>IF($B$13="Numbers fit the illustration",B8*B10,"")</f>
        <v>2500</v>
      </c>
      <c r="C20" s="1"/>
      <c r="D20" s="1"/>
      <c r="E20" s="1"/>
      <c r="F20" s="1"/>
      <c r="G20" s="1"/>
      <c r="H20" s="1"/>
    </row>
    <row r="21" spans="1:8" ht="31" customHeight="1">
      <c r="A21" s="1" t="s">
        <v>60</v>
      </c>
      <c r="B21" s="5">
        <f>IF($B$13="Numbers fit the illustration",B19*B11,"")</f>
        <v>1200</v>
      </c>
      <c r="C21" s="1"/>
      <c r="D21" s="1"/>
      <c r="E21" s="1"/>
      <c r="F21" s="1"/>
      <c r="G21" s="1"/>
      <c r="H21" s="1"/>
    </row>
    <row r="22" spans="1:8" ht="31" customHeight="1">
      <c r="A22" s="14" t="s">
        <v>61</v>
      </c>
      <c r="B22" s="15">
        <f>IF($B$13="Numbers fit the illustration",SUM(B20:B21),"")</f>
        <v>3700</v>
      </c>
      <c r="C22" s="14"/>
      <c r="D22" s="14"/>
      <c r="E22" s="1"/>
      <c r="F22" s="1"/>
      <c r="G22" s="1"/>
      <c r="H22" s="1"/>
    </row>
    <row r="23" spans="1:8" ht="31" customHeight="1">
      <c r="A23" s="1" t="s">
        <v>62</v>
      </c>
      <c r="B23" s="6">
        <f>IF($B$13="Numbers fit the illustration",IF(B8=0,0,B22/B8),"")</f>
        <v>7.3999999999999996E-2</v>
      </c>
      <c r="C23" s="1"/>
      <c r="D23" s="1"/>
      <c r="E23" s="1"/>
      <c r="F23" s="1"/>
      <c r="G23" s="1"/>
      <c r="H23" s="1"/>
    </row>
    <row r="24" spans="1:8" ht="24" customHeight="1">
      <c r="A24" s="1"/>
      <c r="B24" s="1"/>
      <c r="C24" s="1"/>
      <c r="D24" s="1"/>
      <c r="E24" s="1"/>
      <c r="F24" s="1"/>
      <c r="G24" s="1"/>
      <c r="H24" s="1"/>
    </row>
    <row r="25" spans="1:8" ht="28" customHeight="1">
      <c r="A25" s="22" t="s">
        <v>63</v>
      </c>
      <c r="B25" s="22"/>
      <c r="C25" s="22"/>
      <c r="D25" s="22"/>
      <c r="E25" s="1"/>
      <c r="F25" s="1"/>
      <c r="G25" s="1"/>
      <c r="H25" s="1"/>
    </row>
    <row r="26" spans="1:8" ht="28" customHeight="1">
      <c r="A26" s="22"/>
      <c r="B26" s="22"/>
      <c r="C26" s="22"/>
      <c r="D26" s="22"/>
      <c r="E26" s="1"/>
      <c r="F26" s="1"/>
      <c r="G26" s="1"/>
      <c r="H26" s="1"/>
    </row>
    <row r="27" spans="1:8" ht="24" customHeight="1">
      <c r="A27" s="1"/>
      <c r="B27" s="1"/>
      <c r="C27" s="1"/>
      <c r="D27" s="1"/>
      <c r="E27" s="1"/>
      <c r="F27" s="1"/>
      <c r="G27" s="1"/>
      <c r="H27" s="1"/>
    </row>
    <row r="28" spans="1:8" ht="27" customHeight="1">
      <c r="A28" s="20" t="s">
        <v>64</v>
      </c>
      <c r="B28" s="20"/>
      <c r="C28" s="20"/>
      <c r="D28" s="20"/>
      <c r="E28" s="1"/>
      <c r="F28" s="1"/>
      <c r="G28" s="1"/>
      <c r="H28" s="1"/>
    </row>
    <row r="29" spans="1:8" ht="32" customHeight="1">
      <c r="A29" s="22" t="s">
        <v>65</v>
      </c>
      <c r="B29" s="22"/>
      <c r="C29" s="22"/>
      <c r="D29" s="22"/>
      <c r="E29" s="1"/>
      <c r="F29" s="1"/>
      <c r="G29" s="1"/>
      <c r="H29" s="1"/>
    </row>
    <row r="30" spans="1:8" ht="32" customHeight="1">
      <c r="A30" s="22"/>
      <c r="B30" s="22"/>
      <c r="C30" s="22"/>
      <c r="D30" s="22"/>
      <c r="E30" s="1"/>
      <c r="F30" s="1"/>
      <c r="G30" s="1"/>
      <c r="H30" s="1"/>
    </row>
    <row r="31" spans="1:8" ht="24" customHeight="1">
      <c r="A31" s="1"/>
      <c r="B31" s="1"/>
      <c r="C31" s="1"/>
      <c r="D31" s="1"/>
      <c r="E31" s="1"/>
      <c r="F31" s="1"/>
      <c r="G31" s="1"/>
      <c r="H31" s="1"/>
    </row>
    <row r="32" spans="1:8" ht="28" customHeight="1">
      <c r="A32" s="22" t="s">
        <v>66</v>
      </c>
      <c r="B32" s="22"/>
      <c r="C32" s="22"/>
      <c r="D32" s="22"/>
      <c r="E32" s="1"/>
      <c r="F32" s="1"/>
      <c r="G32" s="1"/>
      <c r="H32" s="1"/>
    </row>
    <row r="33" spans="1:8" ht="28" customHeight="1">
      <c r="A33" s="22"/>
      <c r="B33" s="22"/>
      <c r="C33" s="22"/>
      <c r="D33" s="22"/>
      <c r="E33" s="1"/>
      <c r="F33" s="1"/>
      <c r="G33" s="1"/>
      <c r="H33" s="1"/>
    </row>
    <row r="34" spans="1:8" ht="24" customHeight="1">
      <c r="A34" s="1"/>
      <c r="B34" s="1"/>
      <c r="C34" s="1"/>
      <c r="D34" s="1"/>
      <c r="E34" s="1"/>
      <c r="F34" s="1"/>
      <c r="G34" s="1"/>
      <c r="H34" s="1"/>
    </row>
    <row r="35" spans="1:8" ht="27" customHeight="1">
      <c r="A35" s="20" t="s">
        <v>37</v>
      </c>
      <c r="B35" s="20"/>
      <c r="C35" s="20"/>
      <c r="D35" s="20"/>
      <c r="E35" s="1"/>
      <c r="F35" s="1"/>
      <c r="G35" s="1"/>
      <c r="H35" s="1"/>
    </row>
    <row r="36" spans="1:8" ht="42" customHeight="1">
      <c r="A36" s="23" t="s">
        <v>67</v>
      </c>
      <c r="B36" s="23"/>
      <c r="C36" s="23"/>
      <c r="D36" s="23"/>
      <c r="E36" s="1"/>
      <c r="F36" s="1"/>
      <c r="G36" s="1"/>
      <c r="H36" s="1"/>
    </row>
    <row r="37" spans="1:8" ht="42" customHeight="1">
      <c r="A37" s="23" t="s">
        <v>68</v>
      </c>
      <c r="B37" s="23"/>
      <c r="C37" s="23"/>
      <c r="D37" s="23"/>
      <c r="E37" s="1"/>
      <c r="F37" s="1"/>
      <c r="G37" s="1"/>
      <c r="H37" s="1"/>
    </row>
    <row r="38" spans="1:8" ht="42" customHeight="1">
      <c r="A38" s="23" t="s">
        <v>40</v>
      </c>
      <c r="B38" s="23"/>
      <c r="C38" s="23"/>
      <c r="D38" s="23"/>
      <c r="E38" s="1"/>
      <c r="F38" s="1"/>
      <c r="G38" s="1"/>
      <c r="H38" s="1"/>
    </row>
    <row r="39" spans="1:8" ht="24" customHeight="1">
      <c r="A39" s="1"/>
      <c r="B39" s="1"/>
      <c r="C39" s="1"/>
      <c r="D39" s="1"/>
      <c r="E39" s="1"/>
      <c r="F39" s="1"/>
      <c r="G39" s="1"/>
      <c r="H39" s="1"/>
    </row>
    <row r="40" spans="1:8" ht="27" customHeight="1">
      <c r="A40" s="22" t="s">
        <v>41</v>
      </c>
      <c r="B40" s="22"/>
      <c r="C40" s="22"/>
      <c r="D40" s="22"/>
      <c r="E40" s="1"/>
      <c r="F40" s="1"/>
      <c r="G40" s="1"/>
      <c r="H40" s="1"/>
    </row>
    <row r="41" spans="1:8" ht="27" customHeight="1">
      <c r="A41" s="22"/>
      <c r="B41" s="22"/>
      <c r="C41" s="22"/>
      <c r="D41" s="22"/>
      <c r="E41" s="1"/>
      <c r="F41" s="1"/>
      <c r="G41" s="1"/>
      <c r="H41" s="1"/>
    </row>
    <row r="42" spans="1:8" ht="24" customHeight="1">
      <c r="A42" s="1"/>
      <c r="B42" s="1"/>
      <c r="C42" s="1"/>
      <c r="D42" s="1"/>
      <c r="E42" s="1"/>
      <c r="F42" s="1"/>
      <c r="G42" s="1"/>
      <c r="H42" s="1"/>
    </row>
    <row r="43" spans="1:8" ht="24" customHeight="1">
      <c r="A43" s="1"/>
      <c r="B43" s="1"/>
      <c r="C43" s="1"/>
      <c r="D43" s="1"/>
      <c r="E43" s="1"/>
      <c r="F43" s="1"/>
      <c r="G43" s="1"/>
      <c r="H43" s="1"/>
    </row>
    <row r="44" spans="1:8" ht="24" customHeight="1">
      <c r="A44" s="1"/>
      <c r="B44" s="1"/>
      <c r="C44" s="1"/>
      <c r="D44" s="1"/>
      <c r="E44" s="1"/>
      <c r="F44" s="1"/>
      <c r="G44" s="1"/>
      <c r="H44" s="1"/>
    </row>
    <row r="45" spans="1:8" ht="24" customHeight="1">
      <c r="A45" s="1"/>
      <c r="B45" s="1"/>
      <c r="C45" s="1"/>
      <c r="D45" s="1"/>
      <c r="E45" s="1"/>
      <c r="F45" s="1"/>
      <c r="G45" s="1"/>
      <c r="H45" s="1"/>
    </row>
    <row r="46" spans="1:8" ht="24" customHeight="1">
      <c r="A46" s="1"/>
      <c r="B46" s="1"/>
      <c r="C46" s="1"/>
      <c r="D46" s="1"/>
      <c r="E46" s="1"/>
      <c r="F46" s="1"/>
      <c r="G46" s="1"/>
      <c r="H46" s="1"/>
    </row>
    <row r="47" spans="1:8" ht="24" customHeight="1">
      <c r="A47" s="1"/>
      <c r="B47" s="1"/>
      <c r="C47" s="1"/>
      <c r="D47" s="1"/>
      <c r="E47" s="1"/>
      <c r="F47" s="1"/>
      <c r="G47" s="1"/>
      <c r="H47" s="1"/>
    </row>
    <row r="48" spans="1:8" ht="24" customHeight="1">
      <c r="A48" s="1"/>
      <c r="B48" s="1"/>
      <c r="C48" s="1"/>
      <c r="D48" s="1"/>
      <c r="E48" s="1"/>
      <c r="F48" s="1"/>
      <c r="G48" s="1"/>
      <c r="H48" s="1"/>
    </row>
    <row r="49" spans="1:8" ht="24" customHeight="1">
      <c r="A49" s="1"/>
      <c r="B49" s="1"/>
      <c r="C49" s="1"/>
      <c r="D49" s="1"/>
      <c r="E49" s="1"/>
      <c r="F49" s="1"/>
      <c r="G49" s="1"/>
      <c r="H49" s="1"/>
    </row>
    <row r="50" spans="1:8" ht="24" customHeight="1">
      <c r="A50" s="1"/>
      <c r="B50" s="1"/>
      <c r="C50" s="1"/>
      <c r="D50" s="1"/>
      <c r="E50" s="1"/>
      <c r="F50" s="1"/>
      <c r="G50" s="1"/>
      <c r="H50" s="1"/>
    </row>
    <row r="51" spans="1:8" ht="24" customHeight="1">
      <c r="A51" s="1"/>
      <c r="B51" s="1"/>
      <c r="C51" s="1"/>
      <c r="D51" s="1"/>
      <c r="E51" s="1"/>
      <c r="F51" s="1"/>
      <c r="G51" s="1"/>
      <c r="H51" s="1"/>
    </row>
    <row r="52" spans="1:8" ht="24" customHeight="1">
      <c r="A52" s="1"/>
      <c r="B52" s="1"/>
      <c r="C52" s="1"/>
      <c r="D52" s="1"/>
      <c r="E52" s="1"/>
      <c r="F52" s="1"/>
      <c r="G52" s="1"/>
      <c r="H52" s="1"/>
    </row>
    <row r="53" spans="1:8" ht="24" customHeight="1">
      <c r="A53" s="1"/>
      <c r="B53" s="1"/>
      <c r="C53" s="1"/>
      <c r="D53" s="1"/>
      <c r="E53" s="1"/>
      <c r="F53" s="1"/>
      <c r="G53" s="1"/>
      <c r="H53" s="1"/>
    </row>
    <row r="54" spans="1:8" ht="24" customHeight="1">
      <c r="A54" s="1"/>
      <c r="B54" s="1"/>
      <c r="C54" s="1"/>
      <c r="D54" s="1"/>
      <c r="E54" s="1"/>
      <c r="F54" s="1"/>
      <c r="G54" s="1"/>
      <c r="H54" s="1"/>
    </row>
    <row r="55" spans="1:8" ht="24" customHeight="1">
      <c r="A55" s="1"/>
      <c r="B55" s="1"/>
      <c r="C55" s="1"/>
      <c r="D55" s="1"/>
      <c r="E55" s="1"/>
      <c r="F55" s="1"/>
      <c r="G55" s="1"/>
      <c r="H55" s="1"/>
    </row>
    <row r="56" spans="1:8" ht="24" customHeight="1">
      <c r="A56" s="1"/>
      <c r="B56" s="1"/>
      <c r="C56" s="1"/>
      <c r="D56" s="1"/>
      <c r="E56" s="1"/>
      <c r="F56" s="1"/>
      <c r="G56" s="1"/>
      <c r="H56" s="1"/>
    </row>
    <row r="57" spans="1:8" ht="24" customHeight="1">
      <c r="A57" s="1"/>
      <c r="B57" s="1"/>
      <c r="C57" s="1"/>
      <c r="D57" s="1"/>
      <c r="E57" s="1"/>
      <c r="F57" s="1"/>
      <c r="G57" s="1"/>
      <c r="H57" s="1"/>
    </row>
    <row r="58" spans="1:8" ht="24" customHeight="1">
      <c r="A58" s="1"/>
      <c r="B58" s="1"/>
      <c r="C58" s="1"/>
      <c r="D58" s="1"/>
      <c r="E58" s="1"/>
      <c r="F58" s="1"/>
      <c r="G58" s="1"/>
      <c r="H58" s="1"/>
    </row>
    <row r="59" spans="1:8" ht="24" customHeight="1">
      <c r="A59" s="1"/>
      <c r="B59" s="1"/>
      <c r="C59" s="1"/>
      <c r="D59" s="1"/>
      <c r="E59" s="1"/>
      <c r="F59" s="1"/>
      <c r="G59" s="1"/>
      <c r="H59" s="1"/>
    </row>
    <row r="60" spans="1:8" ht="24" customHeight="1">
      <c r="A60" s="1"/>
      <c r="B60" s="1"/>
      <c r="C60" s="1"/>
      <c r="D60" s="1"/>
      <c r="E60" s="1"/>
      <c r="F60" s="1"/>
      <c r="G60" s="1"/>
      <c r="H60" s="1"/>
    </row>
    <row r="61" spans="1:8" ht="24" customHeight="1">
      <c r="A61" s="1"/>
      <c r="B61" s="1"/>
      <c r="C61" s="1"/>
      <c r="D61" s="1"/>
      <c r="E61" s="1"/>
      <c r="F61" s="1"/>
      <c r="G61" s="1"/>
      <c r="H61" s="1"/>
    </row>
    <row r="62" spans="1:8" ht="24" customHeight="1">
      <c r="A62" s="1"/>
      <c r="B62" s="1"/>
      <c r="C62" s="1"/>
      <c r="D62" s="1"/>
      <c r="E62" s="1"/>
      <c r="F62" s="1"/>
      <c r="G62" s="1"/>
      <c r="H62" s="1"/>
    </row>
    <row r="63" spans="1:8" ht="24" customHeight="1">
      <c r="A63" s="1"/>
      <c r="B63" s="1"/>
      <c r="C63" s="1"/>
      <c r="D63" s="1"/>
      <c r="E63" s="1"/>
      <c r="F63" s="1"/>
      <c r="G63" s="1"/>
      <c r="H63" s="1"/>
    </row>
    <row r="64" spans="1:8" ht="24" customHeight="1">
      <c r="A64" s="1"/>
      <c r="B64" s="1"/>
      <c r="C64" s="1"/>
      <c r="D64" s="1"/>
      <c r="E64" s="1"/>
      <c r="F64" s="1"/>
      <c r="G64" s="1"/>
      <c r="H64" s="1"/>
    </row>
    <row r="65" spans="1:8" ht="24" customHeight="1">
      <c r="A65" s="1"/>
      <c r="B65" s="1"/>
      <c r="C65" s="1"/>
      <c r="D65" s="1"/>
      <c r="E65" s="1"/>
      <c r="F65" s="1"/>
      <c r="G65" s="1"/>
      <c r="H65" s="1"/>
    </row>
    <row r="66" spans="1:8" ht="24" customHeight="1">
      <c r="A66" s="1"/>
      <c r="B66" s="1"/>
      <c r="C66" s="1"/>
      <c r="D66" s="1"/>
      <c r="E66" s="1"/>
      <c r="F66" s="1"/>
      <c r="G66" s="1"/>
      <c r="H66" s="1"/>
    </row>
    <row r="67" spans="1:8" ht="24" customHeight="1">
      <c r="A67" s="1"/>
      <c r="B67" s="1"/>
      <c r="C67" s="1"/>
      <c r="D67" s="1"/>
      <c r="E67" s="1"/>
      <c r="F67" s="1"/>
      <c r="G67" s="1"/>
      <c r="H67" s="1"/>
    </row>
    <row r="68" spans="1:8" ht="24" customHeight="1">
      <c r="A68" s="1"/>
      <c r="B68" s="1"/>
      <c r="C68" s="1"/>
      <c r="D68" s="1"/>
      <c r="E68" s="1"/>
      <c r="F68" s="1"/>
      <c r="G68" s="1"/>
      <c r="H68" s="1"/>
    </row>
    <row r="69" spans="1:8" ht="24" customHeight="1">
      <c r="A69" s="1"/>
      <c r="B69" s="1"/>
      <c r="C69" s="1"/>
      <c r="D69" s="1"/>
      <c r="E69" s="1"/>
      <c r="F69" s="1"/>
      <c r="G69" s="1"/>
      <c r="H69" s="1"/>
    </row>
    <row r="70" spans="1:8" ht="24" customHeight="1">
      <c r="A70" s="1"/>
      <c r="B70" s="1"/>
      <c r="C70" s="1"/>
      <c r="D70" s="1"/>
      <c r="E70" s="1"/>
      <c r="F70" s="1"/>
      <c r="G70" s="1"/>
      <c r="H70" s="1"/>
    </row>
    <row r="71" spans="1:8" ht="24" customHeight="1">
      <c r="A71" s="1"/>
      <c r="B71" s="1"/>
      <c r="C71" s="1"/>
      <c r="D71" s="1"/>
      <c r="E71" s="1"/>
      <c r="F71" s="1"/>
      <c r="G71" s="1"/>
      <c r="H71" s="1"/>
    </row>
    <row r="72" spans="1:8" ht="24" customHeight="1">
      <c r="A72" s="1"/>
      <c r="B72" s="1"/>
      <c r="C72" s="1"/>
      <c r="D72" s="1"/>
      <c r="E72" s="1"/>
      <c r="F72" s="1"/>
      <c r="G72" s="1"/>
      <c r="H72" s="1"/>
    </row>
    <row r="73" spans="1:8" ht="24" customHeight="1">
      <c r="A73" s="1"/>
      <c r="B73" s="1"/>
      <c r="C73" s="1"/>
      <c r="D73" s="1"/>
      <c r="E73" s="1"/>
      <c r="F73" s="1"/>
      <c r="G73" s="1"/>
      <c r="H73" s="1"/>
    </row>
    <row r="74" spans="1:8" ht="24" customHeight="1">
      <c r="A74" s="1"/>
      <c r="B74" s="1"/>
      <c r="C74" s="1"/>
      <c r="D74" s="1"/>
      <c r="E74" s="1"/>
      <c r="F74" s="1"/>
      <c r="G74" s="1"/>
      <c r="H74" s="1"/>
    </row>
    <row r="75" spans="1:8" ht="24" customHeight="1">
      <c r="A75" s="1"/>
      <c r="B75" s="1"/>
      <c r="C75" s="1"/>
      <c r="D75" s="1"/>
      <c r="E75" s="1"/>
      <c r="F75" s="1"/>
      <c r="G75" s="1"/>
      <c r="H75" s="1"/>
    </row>
    <row r="76" spans="1:8" ht="24" customHeight="1">
      <c r="A76" s="1"/>
      <c r="B76" s="1"/>
      <c r="C76" s="1"/>
      <c r="D76" s="1"/>
      <c r="E76" s="1"/>
      <c r="F76" s="1"/>
      <c r="G76" s="1"/>
      <c r="H76" s="1"/>
    </row>
    <row r="77" spans="1:8" ht="24" customHeight="1">
      <c r="A77" s="1"/>
      <c r="B77" s="1"/>
      <c r="C77" s="1"/>
      <c r="D77" s="1"/>
      <c r="E77" s="1"/>
      <c r="F77" s="1"/>
      <c r="G77" s="1"/>
      <c r="H77" s="1"/>
    </row>
    <row r="78" spans="1:8" ht="24" customHeight="1">
      <c r="A78" s="1"/>
      <c r="B78" s="1"/>
      <c r="C78" s="1"/>
      <c r="D78" s="1"/>
      <c r="E78" s="1"/>
      <c r="F78" s="1"/>
      <c r="G78" s="1"/>
      <c r="H78" s="1"/>
    </row>
    <row r="79" spans="1:8" ht="24" customHeight="1">
      <c r="A79" s="1"/>
      <c r="B79" s="1"/>
      <c r="C79" s="1"/>
      <c r="D79" s="1"/>
      <c r="E79" s="1"/>
      <c r="F79" s="1"/>
      <c r="G79" s="1"/>
      <c r="H79" s="1"/>
    </row>
    <row r="80" spans="1:8" ht="24" customHeight="1">
      <c r="A80" s="1"/>
      <c r="B80" s="1"/>
      <c r="C80" s="1"/>
      <c r="D80" s="1"/>
      <c r="E80" s="1"/>
      <c r="F80" s="1"/>
      <c r="G80" s="1"/>
      <c r="H80" s="1"/>
    </row>
    <row r="81" spans="1:8" ht="24" customHeight="1">
      <c r="A81" s="1"/>
      <c r="B81" s="1"/>
      <c r="C81" s="1"/>
      <c r="D81" s="1"/>
      <c r="E81" s="1"/>
      <c r="F81" s="1"/>
      <c r="G81" s="1"/>
      <c r="H81" s="1"/>
    </row>
    <row r="82" spans="1:8" ht="24" customHeight="1">
      <c r="A82" s="1"/>
      <c r="B82" s="1"/>
      <c r="C82" s="1"/>
      <c r="D82" s="1"/>
      <c r="E82" s="1"/>
      <c r="F82" s="1"/>
      <c r="G82" s="1"/>
      <c r="H82" s="1"/>
    </row>
    <row r="83" spans="1:8" ht="24" customHeight="1">
      <c r="A83" s="1"/>
      <c r="B83" s="1"/>
      <c r="C83" s="1"/>
      <c r="D83" s="1"/>
      <c r="E83" s="1"/>
      <c r="F83" s="1"/>
      <c r="G83" s="1"/>
      <c r="H83" s="1"/>
    </row>
    <row r="84" spans="1:8" ht="24" customHeight="1">
      <c r="A84" s="1"/>
      <c r="B84" s="1"/>
      <c r="C84" s="1"/>
      <c r="D84" s="1"/>
      <c r="E84" s="1"/>
      <c r="F84" s="1"/>
      <c r="G84" s="1"/>
      <c r="H84" s="1"/>
    </row>
    <row r="85" spans="1:8" ht="24" customHeight="1">
      <c r="A85" s="1"/>
      <c r="B85" s="1"/>
      <c r="C85" s="1"/>
      <c r="D85" s="1"/>
      <c r="E85" s="1"/>
      <c r="F85" s="1"/>
      <c r="G85" s="1"/>
      <c r="H85" s="1"/>
    </row>
    <row r="86" spans="1:8" ht="24" customHeight="1">
      <c r="A86" s="1"/>
      <c r="B86" s="1"/>
      <c r="C86" s="1"/>
      <c r="D86" s="1"/>
      <c r="E86" s="1"/>
      <c r="F86" s="1"/>
      <c r="G86" s="1"/>
      <c r="H86" s="1"/>
    </row>
    <row r="87" spans="1:8" ht="24" customHeight="1">
      <c r="A87" s="1"/>
      <c r="B87" s="1"/>
      <c r="C87" s="1"/>
      <c r="D87" s="1"/>
      <c r="E87" s="1"/>
      <c r="F87" s="1"/>
      <c r="G87" s="1"/>
      <c r="H87" s="1"/>
    </row>
    <row r="88" spans="1:8" ht="24" customHeight="1">
      <c r="A88" s="1"/>
      <c r="B88" s="1"/>
      <c r="C88" s="1"/>
      <c r="D88" s="1"/>
      <c r="E88" s="1"/>
      <c r="F88" s="1"/>
      <c r="G88" s="1"/>
      <c r="H88" s="1"/>
    </row>
    <row r="89" spans="1:8" ht="24" customHeight="1">
      <c r="A89" s="1"/>
      <c r="B89" s="1"/>
      <c r="C89" s="1"/>
      <c r="D89" s="1"/>
      <c r="E89" s="1"/>
      <c r="F89" s="1"/>
      <c r="G89" s="1"/>
      <c r="H89" s="1"/>
    </row>
    <row r="90" spans="1:8" ht="24" customHeight="1">
      <c r="A90" s="1"/>
      <c r="B90" s="1"/>
      <c r="C90" s="1"/>
      <c r="D90" s="1"/>
      <c r="E90" s="1"/>
      <c r="F90" s="1"/>
      <c r="G90" s="1"/>
      <c r="H90" s="1"/>
    </row>
    <row r="91" spans="1:8" ht="24" customHeight="1">
      <c r="A91" s="1"/>
      <c r="B91" s="1"/>
      <c r="C91" s="1"/>
      <c r="D91" s="1"/>
      <c r="E91" s="1"/>
      <c r="F91" s="1"/>
      <c r="G91" s="1"/>
      <c r="H91" s="1"/>
    </row>
    <row r="92" spans="1:8" ht="24" customHeight="1">
      <c r="A92" s="1"/>
      <c r="B92" s="1"/>
      <c r="C92" s="1"/>
      <c r="D92" s="1"/>
      <c r="E92" s="1"/>
      <c r="F92" s="1"/>
      <c r="G92" s="1"/>
      <c r="H92" s="1"/>
    </row>
    <row r="93" spans="1:8" ht="24" customHeight="1">
      <c r="A93" s="1"/>
      <c r="B93" s="1"/>
      <c r="C93" s="1"/>
      <c r="D93" s="1"/>
      <c r="E93" s="1"/>
      <c r="F93" s="1"/>
      <c r="G93" s="1"/>
      <c r="H93" s="1"/>
    </row>
    <row r="94" spans="1:8" ht="24" customHeight="1">
      <c r="A94" s="1"/>
      <c r="B94" s="1"/>
      <c r="C94" s="1"/>
      <c r="D94" s="1"/>
      <c r="E94" s="1"/>
      <c r="F94" s="1"/>
      <c r="G94" s="1"/>
      <c r="H94" s="1"/>
    </row>
    <row r="95" spans="1:8" ht="24" customHeight="1">
      <c r="A95" s="1"/>
      <c r="B95" s="1"/>
      <c r="C95" s="1"/>
      <c r="D95" s="1"/>
      <c r="E95" s="1"/>
      <c r="F95" s="1"/>
      <c r="G95" s="1"/>
      <c r="H95" s="1"/>
    </row>
    <row r="96" spans="1:8" ht="24" customHeight="1">
      <c r="A96" s="1"/>
      <c r="B96" s="1"/>
      <c r="C96" s="1"/>
      <c r="D96" s="1"/>
      <c r="E96" s="1"/>
      <c r="F96" s="1"/>
      <c r="G96" s="1"/>
      <c r="H96" s="1"/>
    </row>
    <row r="97" spans="1:8" ht="24" customHeight="1">
      <c r="A97" s="1"/>
      <c r="B97" s="1"/>
      <c r="C97" s="1"/>
      <c r="D97" s="1"/>
      <c r="E97" s="1"/>
      <c r="F97" s="1"/>
      <c r="G97" s="1"/>
      <c r="H97" s="1"/>
    </row>
    <row r="98" spans="1:8" ht="24" customHeight="1">
      <c r="A98" s="1"/>
      <c r="B98" s="1"/>
      <c r="C98" s="1"/>
      <c r="D98" s="1"/>
      <c r="E98" s="1"/>
      <c r="F98" s="1"/>
      <c r="G98" s="1"/>
      <c r="H98" s="1"/>
    </row>
    <row r="99" spans="1:8" ht="24" customHeight="1">
      <c r="A99" s="1"/>
      <c r="B99" s="1"/>
      <c r="C99" s="1"/>
      <c r="D99" s="1"/>
      <c r="E99" s="1"/>
      <c r="F99" s="1"/>
      <c r="G99" s="1"/>
      <c r="H99" s="1"/>
    </row>
    <row r="100" spans="1:8" ht="24" customHeight="1">
      <c r="A100" s="1"/>
      <c r="B100" s="1"/>
      <c r="C100" s="1"/>
      <c r="D100" s="1"/>
      <c r="E100" s="1"/>
      <c r="F100" s="1"/>
      <c r="G100" s="1"/>
      <c r="H100" s="1"/>
    </row>
    <row r="101" spans="1:8" ht="24" customHeight="1">
      <c r="A101" s="1"/>
      <c r="B101" s="1"/>
      <c r="C101" s="1"/>
      <c r="D101" s="1"/>
      <c r="E101" s="1"/>
      <c r="F101" s="1"/>
      <c r="G101" s="1"/>
      <c r="H101" s="1"/>
    </row>
    <row r="102" spans="1:8" ht="24" customHeight="1">
      <c r="A102" s="1"/>
      <c r="B102" s="1"/>
      <c r="C102" s="1"/>
      <c r="D102" s="1"/>
      <c r="E102" s="1"/>
      <c r="F102" s="1"/>
      <c r="G102" s="1"/>
      <c r="H102" s="1"/>
    </row>
    <row r="103" spans="1:8" ht="24" customHeight="1">
      <c r="A103" s="1"/>
      <c r="B103" s="1"/>
      <c r="C103" s="1"/>
      <c r="D103" s="1"/>
      <c r="E103" s="1"/>
      <c r="F103" s="1"/>
      <c r="G103" s="1"/>
      <c r="H103" s="1"/>
    </row>
    <row r="104" spans="1:8" ht="24" customHeight="1">
      <c r="A104" s="1"/>
      <c r="B104" s="1"/>
      <c r="C104" s="1"/>
      <c r="D104" s="1"/>
      <c r="E104" s="1"/>
      <c r="F104" s="1"/>
      <c r="G104" s="1"/>
      <c r="H104" s="1"/>
    </row>
    <row r="105" spans="1:8" ht="24" customHeight="1">
      <c r="A105" s="1"/>
      <c r="B105" s="1"/>
      <c r="C105" s="1"/>
      <c r="D105" s="1"/>
      <c r="E105" s="1"/>
      <c r="F105" s="1"/>
      <c r="G105" s="1"/>
      <c r="H105" s="1"/>
    </row>
    <row r="106" spans="1:8" ht="24" customHeight="1">
      <c r="A106" s="1"/>
      <c r="B106" s="1"/>
      <c r="C106" s="1"/>
      <c r="D106" s="1"/>
      <c r="E106" s="1"/>
      <c r="F106" s="1"/>
      <c r="G106" s="1"/>
      <c r="H106" s="1"/>
    </row>
    <row r="107" spans="1:8" ht="24" customHeight="1">
      <c r="A107" s="1"/>
      <c r="B107" s="1"/>
      <c r="C107" s="1"/>
      <c r="D107" s="1"/>
      <c r="E107" s="1"/>
      <c r="F107" s="1"/>
      <c r="G107" s="1"/>
      <c r="H107" s="1"/>
    </row>
    <row r="108" spans="1:8" ht="24" customHeight="1">
      <c r="A108" s="1"/>
      <c r="B108" s="1"/>
      <c r="C108" s="1"/>
      <c r="D108" s="1"/>
      <c r="E108" s="1"/>
      <c r="F108" s="1"/>
      <c r="G108" s="1"/>
      <c r="H108" s="1"/>
    </row>
    <row r="109" spans="1:8" ht="24" customHeight="1">
      <c r="A109" s="1"/>
      <c r="B109" s="1"/>
      <c r="C109" s="1"/>
      <c r="D109" s="1"/>
      <c r="E109" s="1"/>
      <c r="F109" s="1"/>
      <c r="G109" s="1"/>
      <c r="H109" s="1"/>
    </row>
    <row r="110" spans="1:8" ht="24" customHeight="1">
      <c r="A110" s="1"/>
      <c r="B110" s="1"/>
      <c r="C110" s="1"/>
      <c r="D110" s="1"/>
      <c r="E110" s="1"/>
      <c r="F110" s="1"/>
      <c r="G110" s="1"/>
      <c r="H110" s="1"/>
    </row>
    <row r="111" spans="1:8" ht="24" customHeight="1">
      <c r="A111" s="1"/>
      <c r="B111" s="1"/>
      <c r="C111" s="1"/>
      <c r="D111" s="1"/>
      <c r="E111" s="1"/>
      <c r="F111" s="1"/>
      <c r="G111" s="1"/>
      <c r="H111" s="1"/>
    </row>
    <row r="112" spans="1:8" ht="24" customHeight="1">
      <c r="A112" s="1"/>
      <c r="B112" s="1"/>
      <c r="C112" s="1"/>
      <c r="D112" s="1"/>
      <c r="E112" s="1"/>
      <c r="F112" s="1"/>
      <c r="G112" s="1"/>
      <c r="H112" s="1"/>
    </row>
    <row r="113" spans="1:8" ht="24" customHeight="1">
      <c r="A113" s="1"/>
      <c r="B113" s="1"/>
      <c r="C113" s="1"/>
      <c r="D113" s="1"/>
      <c r="E113" s="1"/>
      <c r="F113" s="1"/>
      <c r="G113" s="1"/>
      <c r="H113" s="1"/>
    </row>
    <row r="114" spans="1:8" ht="24" customHeight="1">
      <c r="A114" s="1"/>
      <c r="B114" s="1"/>
      <c r="C114" s="1"/>
      <c r="D114" s="1"/>
      <c r="E114" s="1"/>
      <c r="F114" s="1"/>
      <c r="G114" s="1"/>
      <c r="H114" s="1"/>
    </row>
    <row r="115" spans="1:8" ht="24" customHeight="1">
      <c r="A115" s="1"/>
      <c r="B115" s="1"/>
      <c r="C115" s="1"/>
      <c r="D115" s="1"/>
      <c r="E115" s="1"/>
      <c r="F115" s="1"/>
      <c r="G115" s="1"/>
      <c r="H115" s="1"/>
    </row>
    <row r="116" spans="1:8" ht="24" customHeight="1">
      <c r="A116" s="1"/>
      <c r="B116" s="1"/>
      <c r="C116" s="1"/>
      <c r="D116" s="1"/>
      <c r="E116" s="1"/>
      <c r="F116" s="1"/>
      <c r="G116" s="1"/>
      <c r="H116" s="1"/>
    </row>
    <row r="117" spans="1:8" ht="24" customHeight="1">
      <c r="A117" s="1"/>
      <c r="B117" s="1"/>
      <c r="C117" s="1"/>
      <c r="D117" s="1"/>
      <c r="E117" s="1"/>
      <c r="F117" s="1"/>
      <c r="G117" s="1"/>
      <c r="H117" s="1"/>
    </row>
    <row r="118" spans="1:8" ht="24" customHeight="1">
      <c r="A118" s="1"/>
      <c r="B118" s="1"/>
      <c r="C118" s="1"/>
      <c r="D118" s="1"/>
      <c r="E118" s="1"/>
      <c r="F118" s="1"/>
      <c r="G118" s="1"/>
      <c r="H118" s="1"/>
    </row>
    <row r="119" spans="1:8" ht="24" customHeight="1">
      <c r="A119" s="1"/>
      <c r="B119" s="1"/>
      <c r="C119" s="1"/>
      <c r="D119" s="1"/>
      <c r="E119" s="1"/>
      <c r="F119" s="1"/>
      <c r="G119" s="1"/>
      <c r="H119" s="1"/>
    </row>
    <row r="120" spans="1:8" ht="24" customHeight="1">
      <c r="A120" s="1"/>
      <c r="B120" s="1"/>
      <c r="C120" s="1"/>
      <c r="D120" s="1"/>
      <c r="E120" s="1"/>
      <c r="F120" s="1"/>
      <c r="G120" s="1"/>
      <c r="H120" s="1"/>
    </row>
    <row r="121" spans="1:8" ht="24" customHeight="1">
      <c r="A121" s="1"/>
      <c r="B121" s="1"/>
      <c r="C121" s="1"/>
      <c r="D121" s="1"/>
      <c r="E121" s="1"/>
      <c r="F121" s="1"/>
      <c r="G121" s="1"/>
      <c r="H121" s="1"/>
    </row>
    <row r="122" spans="1:8" ht="24" customHeight="1">
      <c r="A122" s="1"/>
      <c r="B122" s="1"/>
      <c r="C122" s="1"/>
      <c r="D122" s="1"/>
      <c r="E122" s="1"/>
      <c r="F122" s="1"/>
      <c r="G122" s="1"/>
      <c r="H122" s="1"/>
    </row>
    <row r="123" spans="1:8" ht="24" customHeight="1">
      <c r="A123" s="1"/>
      <c r="B123" s="1"/>
      <c r="C123" s="1"/>
      <c r="D123" s="1"/>
      <c r="E123" s="1"/>
      <c r="F123" s="1"/>
      <c r="G123" s="1"/>
      <c r="H123" s="1"/>
    </row>
    <row r="124" spans="1:8" ht="24" customHeight="1">
      <c r="A124" s="1"/>
      <c r="B124" s="1"/>
      <c r="C124" s="1"/>
      <c r="D124" s="1"/>
      <c r="E124" s="1"/>
      <c r="F124" s="1"/>
      <c r="G124" s="1"/>
      <c r="H124" s="1"/>
    </row>
    <row r="125" spans="1:8" ht="24" customHeight="1">
      <c r="A125" s="1"/>
      <c r="B125" s="1"/>
      <c r="C125" s="1"/>
      <c r="D125" s="1"/>
      <c r="E125" s="1"/>
      <c r="F125" s="1"/>
      <c r="G125" s="1"/>
      <c r="H125" s="1"/>
    </row>
    <row r="126" spans="1:8" ht="24" customHeight="1">
      <c r="A126" s="1"/>
      <c r="B126" s="1"/>
      <c r="C126" s="1"/>
      <c r="D126" s="1"/>
      <c r="E126" s="1"/>
      <c r="F126" s="1"/>
      <c r="G126" s="1"/>
      <c r="H126" s="1"/>
    </row>
    <row r="127" spans="1:8" ht="24" customHeight="1">
      <c r="A127" s="1"/>
      <c r="B127" s="1"/>
      <c r="C127" s="1"/>
      <c r="D127" s="1"/>
      <c r="E127" s="1"/>
      <c r="F127" s="1"/>
      <c r="G127" s="1"/>
      <c r="H127" s="1"/>
    </row>
    <row r="128" spans="1:8" ht="24" customHeight="1">
      <c r="A128" s="1"/>
      <c r="B128" s="1"/>
      <c r="C128" s="1"/>
      <c r="D128" s="1"/>
      <c r="E128" s="1"/>
      <c r="F128" s="1"/>
      <c r="G128" s="1"/>
      <c r="H128" s="1"/>
    </row>
    <row r="129" spans="1:8" ht="24" customHeight="1">
      <c r="A129" s="1"/>
      <c r="B129" s="1"/>
      <c r="C129" s="1"/>
      <c r="D129" s="1"/>
      <c r="E129" s="1"/>
      <c r="F129" s="1"/>
      <c r="G129" s="1"/>
      <c r="H129" s="1"/>
    </row>
    <row r="130" spans="1:8" ht="24" customHeight="1">
      <c r="A130" s="1"/>
      <c r="B130" s="1"/>
      <c r="C130" s="1"/>
      <c r="D130" s="1"/>
      <c r="E130" s="1"/>
      <c r="F130" s="1"/>
      <c r="G130" s="1"/>
      <c r="H130" s="1"/>
    </row>
    <row r="131" spans="1:8" ht="24" customHeight="1">
      <c r="A131" s="1"/>
      <c r="B131" s="1"/>
      <c r="C131" s="1"/>
      <c r="D131" s="1"/>
      <c r="E131" s="1"/>
      <c r="F131" s="1"/>
      <c r="G131" s="1"/>
      <c r="H131" s="1"/>
    </row>
    <row r="132" spans="1:8" ht="24" customHeight="1">
      <c r="A132" s="1"/>
      <c r="B132" s="1"/>
      <c r="C132" s="1"/>
      <c r="D132" s="1"/>
      <c r="E132" s="1"/>
      <c r="F132" s="1"/>
      <c r="G132" s="1"/>
      <c r="H132" s="1"/>
    </row>
    <row r="133" spans="1:8" ht="24" customHeight="1">
      <c r="A133" s="1"/>
      <c r="B133" s="1"/>
      <c r="C133" s="1"/>
      <c r="D133" s="1"/>
      <c r="E133" s="1"/>
      <c r="F133" s="1"/>
      <c r="G133" s="1"/>
      <c r="H133" s="1"/>
    </row>
    <row r="134" spans="1:8" ht="24" customHeight="1">
      <c r="A134" s="1"/>
      <c r="B134" s="1"/>
      <c r="C134" s="1"/>
      <c r="D134" s="1"/>
      <c r="E134" s="1"/>
      <c r="F134" s="1"/>
      <c r="G134" s="1"/>
      <c r="H134" s="1"/>
    </row>
    <row r="135" spans="1:8" ht="24" customHeight="1">
      <c r="A135" s="1"/>
      <c r="B135" s="1"/>
      <c r="C135" s="1"/>
      <c r="D135" s="1"/>
      <c r="E135" s="1"/>
      <c r="F135" s="1"/>
      <c r="G135" s="1"/>
      <c r="H135" s="1"/>
    </row>
    <row r="136" spans="1:8" ht="24" customHeight="1">
      <c r="A136" s="1"/>
      <c r="B136" s="1"/>
      <c r="C136" s="1"/>
      <c r="D136" s="1"/>
      <c r="E136" s="1"/>
      <c r="F136" s="1"/>
      <c r="G136" s="1"/>
      <c r="H136" s="1"/>
    </row>
    <row r="137" spans="1:8" ht="24" customHeight="1">
      <c r="A137" s="1"/>
      <c r="B137" s="1"/>
      <c r="C137" s="1"/>
      <c r="D137" s="1"/>
      <c r="E137" s="1"/>
      <c r="F137" s="1"/>
      <c r="G137" s="1"/>
      <c r="H137" s="1"/>
    </row>
    <row r="138" spans="1:8" ht="24" customHeight="1">
      <c r="A138" s="1"/>
      <c r="B138" s="1"/>
      <c r="C138" s="1"/>
      <c r="D138" s="1"/>
      <c r="E138" s="1"/>
      <c r="F138" s="1"/>
      <c r="G138" s="1"/>
      <c r="H138" s="1"/>
    </row>
    <row r="139" spans="1:8" ht="24" customHeight="1">
      <c r="A139" s="1"/>
      <c r="B139" s="1"/>
      <c r="C139" s="1"/>
      <c r="D139" s="1"/>
      <c r="E139" s="1"/>
      <c r="F139" s="1"/>
      <c r="G139" s="1"/>
      <c r="H139" s="1"/>
    </row>
    <row r="140" spans="1:8" ht="24" customHeight="1">
      <c r="A140" s="1"/>
      <c r="B140" s="1"/>
      <c r="C140" s="1"/>
      <c r="D140" s="1"/>
      <c r="E140" s="1"/>
      <c r="F140" s="1"/>
      <c r="G140" s="1"/>
      <c r="H140" s="1"/>
    </row>
    <row r="141" spans="1:8" ht="24" customHeight="1">
      <c r="A141" s="1"/>
      <c r="B141" s="1"/>
      <c r="C141" s="1"/>
      <c r="D141" s="1"/>
      <c r="E141" s="1"/>
      <c r="F141" s="1"/>
      <c r="G141" s="1"/>
      <c r="H141" s="1"/>
    </row>
    <row r="142" spans="1:8" ht="24" customHeight="1">
      <c r="A142" s="1"/>
      <c r="B142" s="1"/>
      <c r="C142" s="1"/>
      <c r="D142" s="1"/>
      <c r="E142" s="1"/>
      <c r="F142" s="1"/>
      <c r="G142" s="1"/>
      <c r="H142" s="1"/>
    </row>
    <row r="143" spans="1:8" ht="24" customHeight="1">
      <c r="A143" s="1"/>
      <c r="B143" s="1"/>
      <c r="C143" s="1"/>
      <c r="D143" s="1"/>
      <c r="E143" s="1"/>
      <c r="F143" s="1"/>
      <c r="G143" s="1"/>
      <c r="H143" s="1"/>
    </row>
    <row r="144" spans="1:8" ht="24" customHeight="1">
      <c r="A144" s="1"/>
      <c r="B144" s="1"/>
      <c r="C144" s="1"/>
      <c r="D144" s="1"/>
      <c r="E144" s="1"/>
      <c r="F144" s="1"/>
      <c r="G144" s="1"/>
      <c r="H144" s="1"/>
    </row>
    <row r="145" spans="1:8" ht="24" customHeight="1">
      <c r="A145" s="1"/>
      <c r="B145" s="1"/>
      <c r="C145" s="1"/>
      <c r="D145" s="1"/>
      <c r="E145" s="1"/>
      <c r="F145" s="1"/>
      <c r="G145" s="1"/>
      <c r="H145" s="1"/>
    </row>
    <row r="146" spans="1:8" ht="24" customHeight="1">
      <c r="A146" s="1"/>
      <c r="B146" s="1"/>
      <c r="C146" s="1"/>
      <c r="D146" s="1"/>
      <c r="E146" s="1"/>
      <c r="F146" s="1"/>
      <c r="G146" s="1"/>
      <c r="H146" s="1"/>
    </row>
    <row r="147" spans="1:8" ht="24" customHeight="1">
      <c r="A147" s="1"/>
      <c r="B147" s="1"/>
      <c r="C147" s="1"/>
      <c r="D147" s="1"/>
      <c r="E147" s="1"/>
      <c r="F147" s="1"/>
      <c r="G147" s="1"/>
      <c r="H147" s="1"/>
    </row>
    <row r="148" spans="1:8" ht="24" customHeight="1">
      <c r="A148" s="1"/>
      <c r="B148" s="1"/>
      <c r="C148" s="1"/>
      <c r="D148" s="1"/>
      <c r="E148" s="1"/>
      <c r="F148" s="1"/>
      <c r="G148" s="1"/>
      <c r="H148" s="1"/>
    </row>
    <row r="149" spans="1:8" ht="24" customHeight="1">
      <c r="A149" s="1"/>
      <c r="B149" s="1"/>
      <c r="C149" s="1"/>
      <c r="D149" s="1"/>
      <c r="E149" s="1"/>
      <c r="F149" s="1"/>
      <c r="G149" s="1"/>
      <c r="H149" s="1"/>
    </row>
    <row r="150" spans="1:8" ht="24" customHeight="1">
      <c r="A150" s="1"/>
      <c r="B150" s="1"/>
      <c r="C150" s="1"/>
      <c r="D150" s="1"/>
      <c r="E150" s="1"/>
      <c r="F150" s="1"/>
      <c r="G150" s="1"/>
      <c r="H150" s="1"/>
    </row>
    <row r="151" spans="1:8" ht="24" customHeight="1">
      <c r="A151" s="1"/>
      <c r="B151" s="1"/>
      <c r="C151" s="1"/>
      <c r="D151" s="1"/>
      <c r="E151" s="1"/>
      <c r="F151" s="1"/>
      <c r="G151" s="1"/>
      <c r="H151" s="1"/>
    </row>
    <row r="152" spans="1:8" ht="24" customHeight="1">
      <c r="A152" s="1"/>
      <c r="B152" s="1"/>
      <c r="C152" s="1"/>
      <c r="D152" s="1"/>
      <c r="E152" s="1"/>
      <c r="F152" s="1"/>
      <c r="G152" s="1"/>
      <c r="H152" s="1"/>
    </row>
    <row r="153" spans="1:8" ht="24" customHeight="1">
      <c r="A153" s="1"/>
      <c r="B153" s="1"/>
      <c r="C153" s="1"/>
      <c r="D153" s="1"/>
      <c r="E153" s="1"/>
      <c r="F153" s="1"/>
      <c r="G153" s="1"/>
      <c r="H153" s="1"/>
    </row>
    <row r="154" spans="1:8" ht="24" customHeight="1">
      <c r="A154" s="1"/>
      <c r="B154" s="1"/>
      <c r="C154" s="1"/>
      <c r="D154" s="1"/>
      <c r="E154" s="1"/>
      <c r="F154" s="1"/>
      <c r="G154" s="1"/>
      <c r="H154" s="1"/>
    </row>
    <row r="155" spans="1:8" ht="24" customHeight="1">
      <c r="A155" s="1"/>
      <c r="B155" s="1"/>
      <c r="C155" s="1"/>
      <c r="D155" s="1"/>
      <c r="E155" s="1"/>
      <c r="F155" s="1"/>
      <c r="G155" s="1"/>
      <c r="H155" s="1"/>
    </row>
    <row r="156" spans="1:8" ht="24" customHeight="1">
      <c r="A156" s="1"/>
      <c r="B156" s="1"/>
      <c r="C156" s="1"/>
      <c r="D156" s="1"/>
      <c r="E156" s="1"/>
      <c r="F156" s="1"/>
      <c r="G156" s="1"/>
      <c r="H156" s="1"/>
    </row>
    <row r="157" spans="1:8" ht="24" customHeight="1">
      <c r="A157" s="1"/>
      <c r="B157" s="1"/>
      <c r="C157" s="1"/>
      <c r="D157" s="1"/>
      <c r="E157" s="1"/>
      <c r="F157" s="1"/>
      <c r="G157" s="1"/>
      <c r="H157" s="1"/>
    </row>
    <row r="158" spans="1:8" ht="24" customHeight="1">
      <c r="A158" s="1"/>
      <c r="B158" s="1"/>
      <c r="C158" s="1"/>
      <c r="D158" s="1"/>
      <c r="E158" s="1"/>
      <c r="F158" s="1"/>
      <c r="G158" s="1"/>
      <c r="H158" s="1"/>
    </row>
    <row r="159" spans="1:8" ht="24" customHeight="1">
      <c r="A159" s="1"/>
      <c r="B159" s="1"/>
      <c r="C159" s="1"/>
      <c r="D159" s="1"/>
      <c r="E159" s="1"/>
      <c r="F159" s="1"/>
      <c r="G159" s="1"/>
      <c r="H159" s="1"/>
    </row>
    <row r="160" spans="1:8" ht="24" customHeight="1">
      <c r="A160" s="1"/>
      <c r="B160" s="1"/>
      <c r="C160" s="1"/>
      <c r="D160" s="1"/>
      <c r="E160" s="1"/>
      <c r="F160" s="1"/>
      <c r="G160" s="1"/>
      <c r="H160" s="1"/>
    </row>
  </sheetData>
  <mergeCells count="20">
    <mergeCell ref="A35:D35"/>
    <mergeCell ref="A36:D36"/>
    <mergeCell ref="A37:D37"/>
    <mergeCell ref="A38:D38"/>
    <mergeCell ref="A40:D41"/>
    <mergeCell ref="A15:D15"/>
    <mergeCell ref="A25:D26"/>
    <mergeCell ref="A28:D28"/>
    <mergeCell ref="A29:D30"/>
    <mergeCell ref="A32:D33"/>
    <mergeCell ref="C8:D8"/>
    <mergeCell ref="C9:D9"/>
    <mergeCell ref="C10:D10"/>
    <mergeCell ref="C11:D11"/>
    <mergeCell ref="B13:D13"/>
    <mergeCell ref="A1:D1"/>
    <mergeCell ref="A2:D3"/>
    <mergeCell ref="A4:D4"/>
    <mergeCell ref="A6:D6"/>
    <mergeCell ref="C7:D7"/>
  </mergeCells>
  <dataValidations count="1">
    <dataValidation type="decimal" operator="greaterThanOrEqual" sqref="B7:B8" xr:uid="{00000000-0002-0000-0100-000000000000}">
      <formula1>0</formula1>
    </dataValidation>
  </dataValidations>
  <pageMargins left="0.7" right="0.7" top="0.75" bottom="0.75" header="0.3" footer="0.3"/>
  <pageSetup scale="8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pageSetUpPr fitToPage="1"/>
  </sheetPr>
  <dimension ref="A1:H160"/>
  <sheetViews>
    <sheetView showGridLines="0" workbookViewId="0">
      <pane xSplit="2" ySplit="6" topLeftCell="C7" activePane="bottomRight" state="frozen"/>
      <selection pane="topRight"/>
      <selection pane="bottomLeft"/>
      <selection pane="bottomRight" activeCell="C7" sqref="C7"/>
    </sheetView>
  </sheetViews>
  <sheetFormatPr defaultRowHeight="14"/>
  <cols>
    <col min="1" max="1" width="42" customWidth="1"/>
    <col min="2" max="2" width="52" customWidth="1"/>
    <col min="3" max="3" width="90" customWidth="1"/>
    <col min="4" max="4" width="35" customWidth="1"/>
    <col min="5" max="5" width="15" customWidth="1"/>
    <col min="6" max="6" width="55" customWidth="1"/>
    <col min="7" max="8" width="85" customWidth="1"/>
  </cols>
  <sheetData>
    <row r="1" spans="1:8" ht="32" customHeight="1">
      <c r="A1" s="18" t="s">
        <v>69</v>
      </c>
      <c r="B1" s="18"/>
      <c r="C1" s="18"/>
      <c r="D1" s="18"/>
      <c r="E1" s="1"/>
      <c r="F1" s="1"/>
      <c r="G1" s="1"/>
      <c r="H1" s="1"/>
    </row>
    <row r="2" spans="1:8" ht="27" customHeight="1">
      <c r="A2" s="19" t="s">
        <v>70</v>
      </c>
      <c r="B2" s="19"/>
      <c r="C2" s="19"/>
      <c r="D2" s="19"/>
      <c r="E2" s="1"/>
      <c r="F2" s="1"/>
      <c r="G2" s="1"/>
      <c r="H2" s="1"/>
    </row>
    <row r="3" spans="1:8" ht="27" customHeight="1">
      <c r="A3" s="19"/>
      <c r="B3" s="19"/>
      <c r="C3" s="19"/>
      <c r="D3" s="19"/>
      <c r="E3" s="1"/>
      <c r="F3" s="1"/>
      <c r="G3" s="1"/>
      <c r="H3" s="1"/>
    </row>
    <row r="4" spans="1:8" ht="24" customHeight="1">
      <c r="A4" s="19" t="s">
        <v>2</v>
      </c>
      <c r="B4" s="19"/>
      <c r="C4" s="19"/>
      <c r="D4" s="19"/>
      <c r="E4" s="1"/>
      <c r="F4" s="1"/>
      <c r="G4" s="1"/>
      <c r="H4" s="1"/>
    </row>
    <row r="5" spans="1:8" ht="24" customHeight="1">
      <c r="A5" s="1"/>
      <c r="B5" s="1"/>
      <c r="C5" s="1"/>
      <c r="D5" s="1"/>
      <c r="E5" s="1"/>
      <c r="F5" s="1"/>
      <c r="G5" s="1"/>
      <c r="H5" s="1"/>
    </row>
    <row r="6" spans="1:8" ht="24" customHeight="1">
      <c r="A6" s="16" t="s">
        <v>71</v>
      </c>
      <c r="B6" s="16" t="s">
        <v>72</v>
      </c>
      <c r="C6" s="16" t="s">
        <v>73</v>
      </c>
      <c r="D6" s="16" t="s">
        <v>74</v>
      </c>
      <c r="E6" s="16" t="s">
        <v>75</v>
      </c>
      <c r="F6" s="16" t="s">
        <v>76</v>
      </c>
      <c r="G6" s="16" t="s">
        <v>77</v>
      </c>
      <c r="H6" s="16" t="s">
        <v>78</v>
      </c>
    </row>
    <row r="7" spans="1:8" ht="48" customHeight="1">
      <c r="A7" s="17" t="s">
        <v>79</v>
      </c>
      <c r="B7" s="17" t="s">
        <v>80</v>
      </c>
      <c r="C7" s="17" t="s">
        <v>81</v>
      </c>
      <c r="D7" s="17" t="s">
        <v>82</v>
      </c>
      <c r="E7" s="17" t="s">
        <v>83</v>
      </c>
      <c r="F7" s="17" t="s">
        <v>84</v>
      </c>
      <c r="G7" s="17" t="s">
        <v>85</v>
      </c>
      <c r="H7" s="17" t="s">
        <v>86</v>
      </c>
    </row>
    <row r="8" spans="1:8" ht="48" customHeight="1">
      <c r="A8" s="17" t="s">
        <v>87</v>
      </c>
      <c r="B8" s="17" t="s">
        <v>88</v>
      </c>
      <c r="C8" s="17" t="s">
        <v>89</v>
      </c>
      <c r="D8" s="17" t="s">
        <v>90</v>
      </c>
      <c r="E8" s="17" t="s">
        <v>83</v>
      </c>
      <c r="F8" s="17" t="s">
        <v>91</v>
      </c>
      <c r="G8" s="17" t="s">
        <v>92</v>
      </c>
      <c r="H8" s="17" t="s">
        <v>93</v>
      </c>
    </row>
    <row r="9" spans="1:8" ht="48" customHeight="1">
      <c r="A9" s="17" t="s">
        <v>94</v>
      </c>
      <c r="B9" s="17" t="s">
        <v>95</v>
      </c>
      <c r="C9" s="17" t="s">
        <v>96</v>
      </c>
      <c r="D9" s="17" t="s">
        <v>97</v>
      </c>
      <c r="E9" s="17" t="s">
        <v>83</v>
      </c>
      <c r="F9" s="17" t="s">
        <v>98</v>
      </c>
      <c r="G9" s="17" t="s">
        <v>99</v>
      </c>
      <c r="H9" s="17" t="s">
        <v>100</v>
      </c>
    </row>
    <row r="10" spans="1:8" ht="60" customHeight="1">
      <c r="A10" s="17" t="s">
        <v>101</v>
      </c>
      <c r="B10" s="17" t="s">
        <v>102</v>
      </c>
      <c r="C10" s="17" t="s">
        <v>103</v>
      </c>
      <c r="D10" s="17" t="s">
        <v>104</v>
      </c>
      <c r="E10" s="17" t="s">
        <v>83</v>
      </c>
      <c r="F10" s="17" t="s">
        <v>105</v>
      </c>
      <c r="G10" s="17" t="s">
        <v>106</v>
      </c>
      <c r="H10" s="17" t="s">
        <v>93</v>
      </c>
    </row>
    <row r="11" spans="1:8" ht="48" customHeight="1">
      <c r="A11" s="17" t="s">
        <v>107</v>
      </c>
      <c r="B11" s="17" t="s">
        <v>108</v>
      </c>
      <c r="C11" s="17" t="s">
        <v>109</v>
      </c>
      <c r="D11" s="17" t="s">
        <v>110</v>
      </c>
      <c r="E11" s="17" t="s">
        <v>83</v>
      </c>
      <c r="F11" s="17" t="s">
        <v>111</v>
      </c>
      <c r="G11" s="17" t="s">
        <v>112</v>
      </c>
      <c r="H11" s="17" t="s">
        <v>113</v>
      </c>
    </row>
    <row r="12" spans="1:8" ht="48" customHeight="1">
      <c r="A12" s="17" t="s">
        <v>114</v>
      </c>
      <c r="B12" s="17" t="s">
        <v>115</v>
      </c>
      <c r="C12" s="17" t="s">
        <v>116</v>
      </c>
      <c r="D12" s="17" t="s">
        <v>117</v>
      </c>
      <c r="E12" s="17" t="s">
        <v>83</v>
      </c>
      <c r="F12" s="17" t="s">
        <v>118</v>
      </c>
      <c r="G12" s="17" t="s">
        <v>106</v>
      </c>
      <c r="H12" s="17" t="s">
        <v>119</v>
      </c>
    </row>
    <row r="13" spans="1:8" ht="48" customHeight="1">
      <c r="A13" s="17" t="s">
        <v>120</v>
      </c>
      <c r="B13" s="17" t="s">
        <v>121</v>
      </c>
      <c r="C13" s="17" t="s">
        <v>122</v>
      </c>
      <c r="D13" s="17" t="s">
        <v>123</v>
      </c>
      <c r="E13" s="17" t="s">
        <v>83</v>
      </c>
      <c r="F13" s="17" t="s">
        <v>124</v>
      </c>
      <c r="G13" s="17" t="s">
        <v>125</v>
      </c>
      <c r="H13" s="17" t="s">
        <v>126</v>
      </c>
    </row>
    <row r="14" spans="1:8" ht="48" customHeight="1">
      <c r="A14" s="17" t="s">
        <v>127</v>
      </c>
      <c r="B14" s="17" t="s">
        <v>128</v>
      </c>
      <c r="C14" s="17" t="s">
        <v>129</v>
      </c>
      <c r="D14" s="17" t="s">
        <v>130</v>
      </c>
      <c r="E14" s="17" t="s">
        <v>83</v>
      </c>
      <c r="F14" s="17" t="s">
        <v>91</v>
      </c>
      <c r="G14" s="17" t="s">
        <v>92</v>
      </c>
      <c r="H14" s="17" t="s">
        <v>131</v>
      </c>
    </row>
    <row r="15" spans="1:8" ht="48" customHeight="1">
      <c r="A15" s="17" t="s">
        <v>132</v>
      </c>
      <c r="B15" s="17" t="s">
        <v>133</v>
      </c>
      <c r="C15" s="17" t="s">
        <v>134</v>
      </c>
      <c r="D15" s="17" t="s">
        <v>135</v>
      </c>
      <c r="E15" s="17" t="s">
        <v>83</v>
      </c>
      <c r="F15" s="17" t="s">
        <v>136</v>
      </c>
      <c r="G15" s="17" t="s">
        <v>137</v>
      </c>
      <c r="H15" s="17" t="s">
        <v>138</v>
      </c>
    </row>
    <row r="16" spans="1:8" ht="48" customHeight="1">
      <c r="A16" s="17" t="s">
        <v>139</v>
      </c>
      <c r="B16" s="17" t="s">
        <v>140</v>
      </c>
      <c r="C16" s="17" t="s">
        <v>141</v>
      </c>
      <c r="D16" s="17" t="s">
        <v>142</v>
      </c>
      <c r="E16" s="17" t="s">
        <v>83</v>
      </c>
      <c r="F16" s="17" t="s">
        <v>143</v>
      </c>
      <c r="G16" s="17" t="s">
        <v>144</v>
      </c>
      <c r="H16" s="17" t="s">
        <v>145</v>
      </c>
    </row>
    <row r="17" spans="1:8" ht="36" customHeight="1">
      <c r="A17" s="17" t="s">
        <v>146</v>
      </c>
      <c r="B17" s="17" t="s">
        <v>147</v>
      </c>
      <c r="C17" s="17" t="s">
        <v>148</v>
      </c>
      <c r="D17" s="17" t="s">
        <v>149</v>
      </c>
      <c r="E17" s="17" t="s">
        <v>83</v>
      </c>
      <c r="F17" s="17" t="s">
        <v>150</v>
      </c>
      <c r="G17" s="17" t="s">
        <v>151</v>
      </c>
      <c r="H17" s="17" t="s">
        <v>152</v>
      </c>
    </row>
    <row r="18" spans="1:8" ht="36" customHeight="1">
      <c r="A18" s="17" t="s">
        <v>153</v>
      </c>
      <c r="B18" s="17" t="s">
        <v>154</v>
      </c>
      <c r="C18" s="17" t="s">
        <v>155</v>
      </c>
      <c r="D18" s="17" t="s">
        <v>156</v>
      </c>
      <c r="E18" s="17" t="s">
        <v>83</v>
      </c>
      <c r="F18" s="17" t="s">
        <v>157</v>
      </c>
      <c r="G18" s="17" t="s">
        <v>158</v>
      </c>
      <c r="H18" s="17" t="s">
        <v>159</v>
      </c>
    </row>
    <row r="19" spans="1:8" ht="84" customHeight="1">
      <c r="A19" s="17" t="s">
        <v>160</v>
      </c>
      <c r="B19" s="17" t="s">
        <v>161</v>
      </c>
      <c r="C19" s="17" t="s">
        <v>162</v>
      </c>
      <c r="D19" s="17" t="s">
        <v>163</v>
      </c>
      <c r="E19" s="17" t="s">
        <v>83</v>
      </c>
      <c r="F19" s="17" t="s">
        <v>164</v>
      </c>
      <c r="G19" s="17" t="s">
        <v>165</v>
      </c>
      <c r="H19" s="17" t="s">
        <v>166</v>
      </c>
    </row>
    <row r="20" spans="1:8" ht="48" customHeight="1">
      <c r="A20" s="17" t="s">
        <v>167</v>
      </c>
      <c r="B20" s="17" t="s">
        <v>168</v>
      </c>
      <c r="C20" s="17" t="s">
        <v>169</v>
      </c>
      <c r="D20" s="17" t="s">
        <v>170</v>
      </c>
      <c r="E20" s="17" t="s">
        <v>83</v>
      </c>
      <c r="F20" s="17" t="s">
        <v>171</v>
      </c>
      <c r="G20" s="17" t="s">
        <v>151</v>
      </c>
      <c r="H20" s="17" t="s">
        <v>172</v>
      </c>
    </row>
    <row r="21" spans="1:8" ht="48" customHeight="1">
      <c r="A21" s="17" t="s">
        <v>173</v>
      </c>
      <c r="B21" s="17" t="s">
        <v>174</v>
      </c>
      <c r="C21" s="17" t="s">
        <v>175</v>
      </c>
      <c r="D21" s="17" t="s">
        <v>176</v>
      </c>
      <c r="E21" s="17" t="s">
        <v>83</v>
      </c>
      <c r="F21" s="17" t="s">
        <v>177</v>
      </c>
      <c r="G21" s="17" t="s">
        <v>178</v>
      </c>
      <c r="H21" s="17" t="s">
        <v>93</v>
      </c>
    </row>
    <row r="22" spans="1:8" ht="60" customHeight="1">
      <c r="A22" s="17" t="s">
        <v>179</v>
      </c>
      <c r="B22" s="17" t="s">
        <v>180</v>
      </c>
      <c r="C22" s="17" t="s">
        <v>181</v>
      </c>
      <c r="D22" s="17" t="s">
        <v>182</v>
      </c>
      <c r="E22" s="17" t="s">
        <v>83</v>
      </c>
      <c r="F22" s="17" t="s">
        <v>183</v>
      </c>
      <c r="G22" s="17" t="s">
        <v>184</v>
      </c>
      <c r="H22" s="17" t="s">
        <v>185</v>
      </c>
    </row>
    <row r="23" spans="1:8" ht="48" customHeight="1">
      <c r="A23" s="17" t="s">
        <v>186</v>
      </c>
      <c r="B23" s="17" t="s">
        <v>187</v>
      </c>
      <c r="C23" s="17" t="s">
        <v>188</v>
      </c>
      <c r="D23" s="17" t="s">
        <v>189</v>
      </c>
      <c r="E23" s="17" t="s">
        <v>83</v>
      </c>
      <c r="F23" s="17" t="s">
        <v>190</v>
      </c>
      <c r="G23" s="17" t="s">
        <v>93</v>
      </c>
      <c r="H23" s="17" t="s">
        <v>191</v>
      </c>
    </row>
    <row r="24" spans="1:8" ht="36" customHeight="1">
      <c r="A24" s="17" t="s">
        <v>192</v>
      </c>
      <c r="B24" s="17" t="s">
        <v>193</v>
      </c>
      <c r="C24" s="17" t="s">
        <v>194</v>
      </c>
      <c r="D24" s="17" t="s">
        <v>195</v>
      </c>
      <c r="E24" s="17" t="s">
        <v>83</v>
      </c>
      <c r="F24" s="17" t="s">
        <v>196</v>
      </c>
      <c r="G24" s="17" t="s">
        <v>92</v>
      </c>
      <c r="H24" s="17" t="s">
        <v>93</v>
      </c>
    </row>
    <row r="25" spans="1:8" ht="48" customHeight="1">
      <c r="A25" s="17" t="s">
        <v>197</v>
      </c>
      <c r="B25" s="17" t="s">
        <v>198</v>
      </c>
      <c r="C25" s="17" t="s">
        <v>199</v>
      </c>
      <c r="D25" s="17" t="s">
        <v>200</v>
      </c>
      <c r="E25" s="17" t="s">
        <v>83</v>
      </c>
      <c r="F25" s="17" t="s">
        <v>201</v>
      </c>
      <c r="G25" s="17" t="s">
        <v>202</v>
      </c>
      <c r="H25" s="17" t="s">
        <v>203</v>
      </c>
    </row>
    <row r="26" spans="1:8" ht="48" customHeight="1">
      <c r="A26" s="17" t="s">
        <v>204</v>
      </c>
      <c r="B26" s="17" t="s">
        <v>205</v>
      </c>
      <c r="C26" s="17" t="s">
        <v>206</v>
      </c>
      <c r="D26" s="17" t="s">
        <v>207</v>
      </c>
      <c r="E26" s="17" t="s">
        <v>83</v>
      </c>
      <c r="F26" s="17" t="s">
        <v>208</v>
      </c>
      <c r="G26" s="17" t="s">
        <v>209</v>
      </c>
      <c r="H26" s="17" t="s">
        <v>210</v>
      </c>
    </row>
    <row r="27" spans="1:8" ht="48" customHeight="1">
      <c r="A27" s="17" t="s">
        <v>211</v>
      </c>
      <c r="B27" s="17" t="s">
        <v>212</v>
      </c>
      <c r="C27" s="17" t="s">
        <v>213</v>
      </c>
      <c r="D27" s="17" t="s">
        <v>214</v>
      </c>
      <c r="E27" s="17" t="s">
        <v>83</v>
      </c>
      <c r="F27" s="17" t="s">
        <v>215</v>
      </c>
      <c r="G27" s="17" t="s">
        <v>216</v>
      </c>
      <c r="H27" s="17" t="s">
        <v>217</v>
      </c>
    </row>
    <row r="28" spans="1:8" ht="60" customHeight="1">
      <c r="A28" s="17" t="s">
        <v>218</v>
      </c>
      <c r="B28" s="17" t="s">
        <v>219</v>
      </c>
      <c r="C28" s="17" t="s">
        <v>220</v>
      </c>
      <c r="D28" s="17" t="s">
        <v>221</v>
      </c>
      <c r="E28" s="17" t="s">
        <v>83</v>
      </c>
      <c r="F28" s="17" t="s">
        <v>222</v>
      </c>
      <c r="G28" s="17" t="s">
        <v>144</v>
      </c>
      <c r="H28" s="17" t="s">
        <v>223</v>
      </c>
    </row>
    <row r="29" spans="1:8" ht="36" customHeight="1">
      <c r="A29" s="17" t="s">
        <v>224</v>
      </c>
      <c r="B29" s="17" t="s">
        <v>225</v>
      </c>
      <c r="C29" s="17" t="s">
        <v>226</v>
      </c>
      <c r="D29" s="17" t="s">
        <v>227</v>
      </c>
      <c r="E29" s="17" t="s">
        <v>83</v>
      </c>
      <c r="F29" s="17" t="s">
        <v>228</v>
      </c>
      <c r="G29" s="17" t="s">
        <v>229</v>
      </c>
      <c r="H29" s="17" t="s">
        <v>230</v>
      </c>
    </row>
    <row r="30" spans="1:8" ht="36" customHeight="1">
      <c r="A30" s="17" t="s">
        <v>231</v>
      </c>
      <c r="B30" s="17" t="s">
        <v>232</v>
      </c>
      <c r="C30" s="17" t="s">
        <v>233</v>
      </c>
      <c r="D30" s="17" t="s">
        <v>234</v>
      </c>
      <c r="E30" s="17" t="s">
        <v>83</v>
      </c>
      <c r="F30" s="17" t="s">
        <v>235</v>
      </c>
      <c r="G30" s="17" t="s">
        <v>230</v>
      </c>
      <c r="H30" s="17"/>
    </row>
    <row r="31" spans="1:8" ht="36" customHeight="1">
      <c r="A31" s="17" t="s">
        <v>236</v>
      </c>
      <c r="B31" s="17" t="s">
        <v>237</v>
      </c>
      <c r="C31" s="17" t="s">
        <v>238</v>
      </c>
      <c r="D31" s="17" t="s">
        <v>239</v>
      </c>
      <c r="E31" s="17" t="s">
        <v>83</v>
      </c>
      <c r="F31" s="17" t="s">
        <v>240</v>
      </c>
      <c r="G31" s="17" t="s">
        <v>241</v>
      </c>
      <c r="H31" s="17"/>
    </row>
    <row r="32" spans="1:8" ht="36" customHeight="1">
      <c r="A32" s="17" t="s">
        <v>242</v>
      </c>
      <c r="B32" s="17" t="s">
        <v>243</v>
      </c>
      <c r="C32" s="17" t="s">
        <v>244</v>
      </c>
      <c r="D32" s="17" t="s">
        <v>245</v>
      </c>
      <c r="E32" s="17" t="s">
        <v>83</v>
      </c>
      <c r="F32" s="17" t="s">
        <v>246</v>
      </c>
      <c r="G32" s="17" t="s">
        <v>247</v>
      </c>
      <c r="H32" s="17" t="s">
        <v>248</v>
      </c>
    </row>
    <row r="33" spans="1:8" ht="60" customHeight="1">
      <c r="A33" s="17" t="s">
        <v>249</v>
      </c>
      <c r="B33" s="17" t="s">
        <v>250</v>
      </c>
      <c r="C33" s="17" t="s">
        <v>251</v>
      </c>
      <c r="D33" s="17" t="s">
        <v>252</v>
      </c>
      <c r="E33" s="17" t="s">
        <v>83</v>
      </c>
      <c r="F33" s="17" t="s">
        <v>253</v>
      </c>
      <c r="G33" s="17" t="s">
        <v>254</v>
      </c>
      <c r="H33" s="17" t="s">
        <v>255</v>
      </c>
    </row>
    <row r="34" spans="1:8" ht="36" customHeight="1">
      <c r="A34" s="17" t="s">
        <v>256</v>
      </c>
      <c r="B34" s="17" t="s">
        <v>257</v>
      </c>
      <c r="C34" s="17" t="s">
        <v>258</v>
      </c>
      <c r="D34" s="17" t="s">
        <v>259</v>
      </c>
      <c r="E34" s="17" t="s">
        <v>83</v>
      </c>
      <c r="F34" s="17" t="s">
        <v>260</v>
      </c>
      <c r="G34" s="17" t="s">
        <v>261</v>
      </c>
      <c r="H34" s="17"/>
    </row>
    <row r="35" spans="1:8" ht="36" customHeight="1">
      <c r="A35" s="17" t="s">
        <v>262</v>
      </c>
      <c r="B35" s="17" t="s">
        <v>263</v>
      </c>
      <c r="C35" s="17" t="s">
        <v>264</v>
      </c>
      <c r="D35" s="17" t="s">
        <v>265</v>
      </c>
      <c r="E35" s="17" t="s">
        <v>83</v>
      </c>
      <c r="F35" s="17" t="s">
        <v>266</v>
      </c>
      <c r="G35" s="17" t="s">
        <v>261</v>
      </c>
      <c r="H35" s="17"/>
    </row>
    <row r="36" spans="1:8" ht="60" customHeight="1">
      <c r="A36" s="17" t="s">
        <v>267</v>
      </c>
      <c r="B36" s="17" t="s">
        <v>268</v>
      </c>
      <c r="C36" s="17" t="s">
        <v>269</v>
      </c>
      <c r="D36" s="17" t="s">
        <v>270</v>
      </c>
      <c r="E36" s="17" t="s">
        <v>83</v>
      </c>
      <c r="F36" s="17" t="s">
        <v>271</v>
      </c>
      <c r="G36" s="17" t="s">
        <v>272</v>
      </c>
      <c r="H36" s="17" t="s">
        <v>273</v>
      </c>
    </row>
    <row r="37" spans="1:8" ht="48" customHeight="1">
      <c r="A37" s="17" t="s">
        <v>274</v>
      </c>
      <c r="B37" s="17" t="s">
        <v>275</v>
      </c>
      <c r="C37" s="17" t="s">
        <v>276</v>
      </c>
      <c r="D37" s="17" t="s">
        <v>277</v>
      </c>
      <c r="E37" s="17" t="s">
        <v>83</v>
      </c>
      <c r="F37" s="17" t="s">
        <v>278</v>
      </c>
      <c r="G37" s="17" t="s">
        <v>279</v>
      </c>
      <c r="H37" s="17" t="s">
        <v>280</v>
      </c>
    </row>
    <row r="38" spans="1:8" ht="48" customHeight="1">
      <c r="A38" s="17" t="s">
        <v>281</v>
      </c>
      <c r="B38" s="17" t="s">
        <v>282</v>
      </c>
      <c r="C38" s="17" t="s">
        <v>283</v>
      </c>
      <c r="D38" s="17" t="s">
        <v>284</v>
      </c>
      <c r="E38" s="17" t="s">
        <v>83</v>
      </c>
      <c r="F38" s="17" t="s">
        <v>285</v>
      </c>
      <c r="G38" s="17" t="s">
        <v>286</v>
      </c>
      <c r="H38" s="17" t="s">
        <v>287</v>
      </c>
    </row>
    <row r="39" spans="1:8" ht="48" customHeight="1">
      <c r="A39" s="17" t="s">
        <v>288</v>
      </c>
      <c r="B39" s="17" t="s">
        <v>289</v>
      </c>
      <c r="C39" s="17" t="s">
        <v>290</v>
      </c>
      <c r="D39" s="17" t="s">
        <v>291</v>
      </c>
      <c r="E39" s="17" t="s">
        <v>83</v>
      </c>
      <c r="F39" s="17" t="s">
        <v>292</v>
      </c>
      <c r="G39" s="17" t="s">
        <v>286</v>
      </c>
      <c r="H39" s="17"/>
    </row>
    <row r="40" spans="1:8" ht="60" customHeight="1">
      <c r="A40" s="17" t="s">
        <v>293</v>
      </c>
      <c r="B40" s="17" t="s">
        <v>294</v>
      </c>
      <c r="C40" s="17" t="s">
        <v>295</v>
      </c>
      <c r="D40" s="17" t="s">
        <v>296</v>
      </c>
      <c r="E40" s="17" t="s">
        <v>83</v>
      </c>
      <c r="F40" s="17" t="s">
        <v>297</v>
      </c>
      <c r="G40" s="17" t="s">
        <v>287</v>
      </c>
      <c r="H40" s="17" t="s">
        <v>298</v>
      </c>
    </row>
    <row r="41" spans="1:8" ht="36" customHeight="1">
      <c r="A41" s="17" t="s">
        <v>299</v>
      </c>
      <c r="B41" s="17" t="s">
        <v>300</v>
      </c>
      <c r="C41" s="17" t="s">
        <v>301</v>
      </c>
      <c r="D41" s="17" t="s">
        <v>302</v>
      </c>
      <c r="E41" s="17" t="s">
        <v>83</v>
      </c>
      <c r="F41" s="17" t="s">
        <v>297</v>
      </c>
      <c r="G41" s="17" t="s">
        <v>287</v>
      </c>
      <c r="H41" s="17" t="s">
        <v>286</v>
      </c>
    </row>
    <row r="42" spans="1:8" ht="48" customHeight="1">
      <c r="A42" s="17" t="s">
        <v>303</v>
      </c>
      <c r="B42" s="17" t="s">
        <v>304</v>
      </c>
      <c r="C42" s="17" t="s">
        <v>305</v>
      </c>
      <c r="D42" s="17" t="s">
        <v>306</v>
      </c>
      <c r="E42" s="17" t="s">
        <v>83</v>
      </c>
      <c r="F42" s="17" t="s">
        <v>307</v>
      </c>
      <c r="G42" s="17" t="s">
        <v>308</v>
      </c>
      <c r="H42" s="17" t="s">
        <v>309</v>
      </c>
    </row>
    <row r="43" spans="1:8" ht="36" customHeight="1">
      <c r="A43" s="17" t="s">
        <v>310</v>
      </c>
      <c r="B43" s="17" t="s">
        <v>311</v>
      </c>
      <c r="C43" s="17" t="s">
        <v>312</v>
      </c>
      <c r="D43" s="17" t="s">
        <v>313</v>
      </c>
      <c r="E43" s="17" t="s">
        <v>83</v>
      </c>
      <c r="F43" s="17" t="s">
        <v>314</v>
      </c>
      <c r="G43" s="17" t="s">
        <v>315</v>
      </c>
      <c r="H43" s="17"/>
    </row>
    <row r="44" spans="1:8" ht="48" customHeight="1">
      <c r="A44" s="17" t="s">
        <v>316</v>
      </c>
      <c r="B44" s="17" t="s">
        <v>317</v>
      </c>
      <c r="C44" s="17" t="s">
        <v>318</v>
      </c>
      <c r="D44" s="17" t="s">
        <v>319</v>
      </c>
      <c r="E44" s="17" t="s">
        <v>83</v>
      </c>
      <c r="F44" s="17" t="s">
        <v>320</v>
      </c>
      <c r="G44" s="17" t="s">
        <v>321</v>
      </c>
      <c r="H44" s="17" t="s">
        <v>322</v>
      </c>
    </row>
    <row r="45" spans="1:8" ht="36" customHeight="1">
      <c r="A45" s="17" t="s">
        <v>323</v>
      </c>
      <c r="B45" s="17" t="s">
        <v>324</v>
      </c>
      <c r="C45" s="17" t="s">
        <v>325</v>
      </c>
      <c r="D45" s="17" t="s">
        <v>319</v>
      </c>
      <c r="E45" s="17" t="s">
        <v>83</v>
      </c>
      <c r="F45" s="17" t="s">
        <v>326</v>
      </c>
      <c r="G45" s="17" t="s">
        <v>321</v>
      </c>
      <c r="H45" s="17" t="s">
        <v>327</v>
      </c>
    </row>
    <row r="46" spans="1:8" ht="48" customHeight="1">
      <c r="A46" s="17" t="s">
        <v>328</v>
      </c>
      <c r="B46" s="17" t="s">
        <v>329</v>
      </c>
      <c r="C46" s="17" t="s">
        <v>330</v>
      </c>
      <c r="D46" s="17" t="s">
        <v>331</v>
      </c>
      <c r="E46" s="17" t="s">
        <v>83</v>
      </c>
      <c r="F46" s="17" t="s">
        <v>332</v>
      </c>
      <c r="G46" s="17" t="s">
        <v>321</v>
      </c>
      <c r="H46" s="17" t="s">
        <v>327</v>
      </c>
    </row>
    <row r="47" spans="1:8" ht="48" customHeight="1">
      <c r="A47" s="17" t="s">
        <v>333</v>
      </c>
      <c r="B47" s="17" t="s">
        <v>334</v>
      </c>
      <c r="C47" s="17" t="s">
        <v>335</v>
      </c>
      <c r="D47" s="17" t="s">
        <v>336</v>
      </c>
      <c r="E47" s="17" t="s">
        <v>83</v>
      </c>
      <c r="F47" s="17" t="s">
        <v>332</v>
      </c>
      <c r="G47" s="17" t="s">
        <v>321</v>
      </c>
      <c r="H47" s="17" t="s">
        <v>337</v>
      </c>
    </row>
    <row r="48" spans="1:8" ht="36" customHeight="1">
      <c r="A48" s="17" t="s">
        <v>338</v>
      </c>
      <c r="B48" s="17" t="s">
        <v>339</v>
      </c>
      <c r="C48" s="17" t="s">
        <v>340</v>
      </c>
      <c r="D48" s="17" t="s">
        <v>341</v>
      </c>
      <c r="E48" s="17" t="s">
        <v>83</v>
      </c>
      <c r="F48" s="17" t="s">
        <v>342</v>
      </c>
      <c r="G48" s="17" t="s">
        <v>343</v>
      </c>
      <c r="H48" s="17" t="s">
        <v>344</v>
      </c>
    </row>
    <row r="49" spans="1:8" ht="48" customHeight="1">
      <c r="A49" s="17" t="s">
        <v>345</v>
      </c>
      <c r="B49" s="17" t="s">
        <v>346</v>
      </c>
      <c r="C49" s="17" t="s">
        <v>347</v>
      </c>
      <c r="D49" s="17" t="s">
        <v>348</v>
      </c>
      <c r="E49" s="17" t="s">
        <v>83</v>
      </c>
      <c r="F49" s="17" t="s">
        <v>349</v>
      </c>
      <c r="G49" s="17" t="s">
        <v>350</v>
      </c>
      <c r="H49" s="17" t="s">
        <v>351</v>
      </c>
    </row>
    <row r="50" spans="1:8" ht="48" customHeight="1">
      <c r="A50" s="17" t="s">
        <v>352</v>
      </c>
      <c r="B50" s="17" t="s">
        <v>353</v>
      </c>
      <c r="C50" s="17" t="s">
        <v>354</v>
      </c>
      <c r="D50" s="17" t="s">
        <v>355</v>
      </c>
      <c r="E50" s="17" t="s">
        <v>83</v>
      </c>
      <c r="F50" s="17" t="s">
        <v>356</v>
      </c>
      <c r="G50" s="17" t="s">
        <v>357</v>
      </c>
      <c r="H50" s="17" t="s">
        <v>358</v>
      </c>
    </row>
    <row r="51" spans="1:8" ht="48" customHeight="1">
      <c r="A51" s="17" t="s">
        <v>359</v>
      </c>
      <c r="B51" s="17" t="s">
        <v>360</v>
      </c>
      <c r="C51" s="17" t="s">
        <v>361</v>
      </c>
      <c r="D51" s="17" t="s">
        <v>362</v>
      </c>
      <c r="E51" s="17" t="s">
        <v>83</v>
      </c>
      <c r="F51" s="17" t="s">
        <v>363</v>
      </c>
      <c r="G51" s="17" t="s">
        <v>364</v>
      </c>
      <c r="H51" s="17" t="s">
        <v>365</v>
      </c>
    </row>
    <row r="52" spans="1:8" ht="36" customHeight="1">
      <c r="A52" s="17" t="s">
        <v>366</v>
      </c>
      <c r="B52" s="17" t="s">
        <v>367</v>
      </c>
      <c r="C52" s="17" t="s">
        <v>368</v>
      </c>
      <c r="D52" s="17" t="s">
        <v>319</v>
      </c>
      <c r="E52" s="17" t="s">
        <v>83</v>
      </c>
      <c r="F52" s="17" t="s">
        <v>369</v>
      </c>
      <c r="G52" s="17" t="s">
        <v>370</v>
      </c>
      <c r="H52" s="17"/>
    </row>
    <row r="53" spans="1:8" ht="48" customHeight="1">
      <c r="A53" s="17" t="s">
        <v>371</v>
      </c>
      <c r="B53" s="17" t="s">
        <v>372</v>
      </c>
      <c r="C53" s="17" t="s">
        <v>373</v>
      </c>
      <c r="D53" s="17" t="s">
        <v>319</v>
      </c>
      <c r="E53" s="17" t="s">
        <v>83</v>
      </c>
      <c r="F53" s="17" t="s">
        <v>374</v>
      </c>
      <c r="G53" s="17" t="s">
        <v>375</v>
      </c>
      <c r="H53" s="17"/>
    </row>
    <row r="54" spans="1:8" ht="36" customHeight="1">
      <c r="A54" s="17" t="s">
        <v>376</v>
      </c>
      <c r="B54" s="17" t="s">
        <v>377</v>
      </c>
      <c r="C54" s="17" t="s">
        <v>378</v>
      </c>
      <c r="D54" s="17" t="s">
        <v>379</v>
      </c>
      <c r="E54" s="17" t="s">
        <v>83</v>
      </c>
      <c r="F54" s="17" t="s">
        <v>380</v>
      </c>
      <c r="G54" s="17" t="s">
        <v>381</v>
      </c>
      <c r="H54" s="17" t="s">
        <v>382</v>
      </c>
    </row>
    <row r="55" spans="1:8" ht="48" customHeight="1">
      <c r="A55" s="17" t="s">
        <v>383</v>
      </c>
      <c r="B55" s="17" t="s">
        <v>384</v>
      </c>
      <c r="C55" s="17" t="s">
        <v>385</v>
      </c>
      <c r="D55" s="17" t="s">
        <v>386</v>
      </c>
      <c r="E55" s="17" t="s">
        <v>83</v>
      </c>
      <c r="F55" s="17" t="s">
        <v>387</v>
      </c>
      <c r="G55" s="17" t="s">
        <v>388</v>
      </c>
      <c r="H55" s="17" t="s">
        <v>389</v>
      </c>
    </row>
    <row r="56" spans="1:8" ht="48" customHeight="1">
      <c r="A56" s="17" t="s">
        <v>390</v>
      </c>
      <c r="B56" s="17" t="s">
        <v>391</v>
      </c>
      <c r="C56" s="17" t="s">
        <v>392</v>
      </c>
      <c r="D56" s="17" t="s">
        <v>393</v>
      </c>
      <c r="E56" s="17" t="s">
        <v>83</v>
      </c>
      <c r="F56" s="17" t="s">
        <v>394</v>
      </c>
      <c r="G56" s="17" t="s">
        <v>395</v>
      </c>
      <c r="H56" s="17" t="s">
        <v>396</v>
      </c>
    </row>
    <row r="57" spans="1:8" ht="48" customHeight="1">
      <c r="A57" s="17" t="s">
        <v>397</v>
      </c>
      <c r="B57" s="17" t="s">
        <v>398</v>
      </c>
      <c r="C57" s="17" t="s">
        <v>399</v>
      </c>
      <c r="D57" s="17" t="s">
        <v>400</v>
      </c>
      <c r="E57" s="17" t="s">
        <v>83</v>
      </c>
      <c r="F57" s="17" t="s">
        <v>401</v>
      </c>
      <c r="G57" s="17" t="s">
        <v>402</v>
      </c>
      <c r="H57" s="17" t="s">
        <v>403</v>
      </c>
    </row>
    <row r="58" spans="1:8" ht="48" customHeight="1">
      <c r="A58" s="17" t="s">
        <v>404</v>
      </c>
      <c r="B58" s="17" t="s">
        <v>405</v>
      </c>
      <c r="C58" s="17" t="s">
        <v>406</v>
      </c>
      <c r="D58" s="17" t="s">
        <v>400</v>
      </c>
      <c r="E58" s="17" t="s">
        <v>83</v>
      </c>
      <c r="F58" s="17" t="s">
        <v>407</v>
      </c>
      <c r="G58" s="17" t="s">
        <v>395</v>
      </c>
      <c r="H58" s="17" t="s">
        <v>408</v>
      </c>
    </row>
    <row r="59" spans="1:8" ht="36" customHeight="1">
      <c r="A59" s="17" t="s">
        <v>409</v>
      </c>
      <c r="B59" s="17" t="s">
        <v>410</v>
      </c>
      <c r="C59" s="17" t="s">
        <v>411</v>
      </c>
      <c r="D59" s="17" t="s">
        <v>412</v>
      </c>
      <c r="E59" s="17" t="s">
        <v>83</v>
      </c>
      <c r="F59" s="17" t="s">
        <v>413</v>
      </c>
      <c r="G59" s="17" t="s">
        <v>414</v>
      </c>
      <c r="H59" s="17" t="s">
        <v>415</v>
      </c>
    </row>
    <row r="60" spans="1:8" ht="36" customHeight="1">
      <c r="A60" s="17" t="s">
        <v>416</v>
      </c>
      <c r="B60" s="17" t="s">
        <v>417</v>
      </c>
      <c r="C60" s="17" t="s">
        <v>418</v>
      </c>
      <c r="D60" s="17" t="s">
        <v>419</v>
      </c>
      <c r="E60" s="17" t="s">
        <v>83</v>
      </c>
      <c r="F60" s="17" t="s">
        <v>420</v>
      </c>
      <c r="G60" s="17" t="s">
        <v>421</v>
      </c>
      <c r="H60" s="17" t="s">
        <v>408</v>
      </c>
    </row>
    <row r="61" spans="1:8" ht="36" customHeight="1">
      <c r="A61" s="17" t="s">
        <v>422</v>
      </c>
      <c r="B61" s="17" t="s">
        <v>423</v>
      </c>
      <c r="C61" s="17" t="s">
        <v>424</v>
      </c>
      <c r="D61" s="17" t="s">
        <v>425</v>
      </c>
      <c r="E61" s="17" t="s">
        <v>83</v>
      </c>
      <c r="F61" s="17" t="s">
        <v>426</v>
      </c>
      <c r="G61" s="17" t="s">
        <v>85</v>
      </c>
      <c r="H61" s="17" t="s">
        <v>427</v>
      </c>
    </row>
    <row r="62" spans="1:8" ht="48" customHeight="1">
      <c r="A62" s="17" t="s">
        <v>428</v>
      </c>
      <c r="B62" s="17" t="s">
        <v>429</v>
      </c>
      <c r="C62" s="17" t="s">
        <v>430</v>
      </c>
      <c r="D62" s="17" t="s">
        <v>425</v>
      </c>
      <c r="E62" s="17" t="s">
        <v>83</v>
      </c>
      <c r="F62" s="17" t="s">
        <v>431</v>
      </c>
      <c r="G62" s="17" t="s">
        <v>85</v>
      </c>
      <c r="H62" s="17" t="s">
        <v>432</v>
      </c>
    </row>
    <row r="63" spans="1:8" ht="48" customHeight="1">
      <c r="A63" s="17" t="s">
        <v>433</v>
      </c>
      <c r="B63" s="17" t="s">
        <v>434</v>
      </c>
      <c r="C63" s="17" t="s">
        <v>435</v>
      </c>
      <c r="D63" s="17" t="s">
        <v>425</v>
      </c>
      <c r="E63" s="17" t="s">
        <v>83</v>
      </c>
      <c r="F63" s="17" t="s">
        <v>436</v>
      </c>
      <c r="G63" s="17" t="s">
        <v>437</v>
      </c>
      <c r="H63" s="17" t="s">
        <v>85</v>
      </c>
    </row>
    <row r="64" spans="1:8" ht="48" customHeight="1">
      <c r="A64" s="17" t="s">
        <v>438</v>
      </c>
      <c r="B64" s="17" t="s">
        <v>439</v>
      </c>
      <c r="C64" s="17" t="s">
        <v>440</v>
      </c>
      <c r="D64" s="17" t="s">
        <v>425</v>
      </c>
      <c r="E64" s="17" t="s">
        <v>83</v>
      </c>
      <c r="F64" s="17" t="s">
        <v>441</v>
      </c>
      <c r="G64" s="17" t="s">
        <v>437</v>
      </c>
      <c r="H64" s="17" t="s">
        <v>432</v>
      </c>
    </row>
    <row r="65" spans="1:8" ht="48" customHeight="1">
      <c r="A65" s="17" t="s">
        <v>442</v>
      </c>
      <c r="B65" s="17" t="s">
        <v>443</v>
      </c>
      <c r="C65" s="17" t="s">
        <v>444</v>
      </c>
      <c r="D65" s="17" t="s">
        <v>445</v>
      </c>
      <c r="E65" s="17" t="s">
        <v>83</v>
      </c>
      <c r="F65" s="17" t="s">
        <v>446</v>
      </c>
      <c r="G65" s="17" t="s">
        <v>447</v>
      </c>
      <c r="H65" s="17" t="s">
        <v>448</v>
      </c>
    </row>
    <row r="66" spans="1:8" ht="48" customHeight="1">
      <c r="A66" s="17" t="s">
        <v>449</v>
      </c>
      <c r="B66" s="17" t="s">
        <v>450</v>
      </c>
      <c r="C66" s="17" t="s">
        <v>451</v>
      </c>
      <c r="D66" s="17" t="s">
        <v>425</v>
      </c>
      <c r="E66" s="17" t="s">
        <v>83</v>
      </c>
      <c r="F66" s="17" t="s">
        <v>452</v>
      </c>
      <c r="G66" s="17" t="s">
        <v>453</v>
      </c>
      <c r="H66" s="17" t="s">
        <v>454</v>
      </c>
    </row>
    <row r="67" spans="1:8" ht="36" customHeight="1">
      <c r="A67" s="17" t="s">
        <v>455</v>
      </c>
      <c r="B67" s="17" t="s">
        <v>456</v>
      </c>
      <c r="C67" s="17" t="s">
        <v>457</v>
      </c>
      <c r="D67" s="17" t="s">
        <v>425</v>
      </c>
      <c r="E67" s="17" t="s">
        <v>83</v>
      </c>
      <c r="F67" s="17" t="s">
        <v>458</v>
      </c>
      <c r="G67" s="17" t="s">
        <v>112</v>
      </c>
      <c r="H67" s="17" t="s">
        <v>137</v>
      </c>
    </row>
    <row r="68" spans="1:8" ht="36" customHeight="1">
      <c r="A68" s="17" t="s">
        <v>459</v>
      </c>
      <c r="B68" s="17" t="s">
        <v>460</v>
      </c>
      <c r="C68" s="17" t="s">
        <v>461</v>
      </c>
      <c r="D68" s="17" t="s">
        <v>425</v>
      </c>
      <c r="E68" s="17" t="s">
        <v>83</v>
      </c>
      <c r="F68" s="17" t="s">
        <v>462</v>
      </c>
      <c r="G68" s="17" t="s">
        <v>93</v>
      </c>
      <c r="H68" s="17" t="s">
        <v>112</v>
      </c>
    </row>
    <row r="69" spans="1:8" ht="36" customHeight="1">
      <c r="A69" s="17" t="s">
        <v>463</v>
      </c>
      <c r="B69" s="17" t="s">
        <v>464</v>
      </c>
      <c r="C69" s="17" t="s">
        <v>465</v>
      </c>
      <c r="D69" s="17" t="s">
        <v>425</v>
      </c>
      <c r="E69" s="17" t="s">
        <v>83</v>
      </c>
      <c r="F69" s="17" t="s">
        <v>466</v>
      </c>
      <c r="G69" s="17" t="s">
        <v>93</v>
      </c>
      <c r="H69" s="17" t="s">
        <v>467</v>
      </c>
    </row>
    <row r="70" spans="1:8" ht="48" customHeight="1">
      <c r="A70" s="17" t="s">
        <v>468</v>
      </c>
      <c r="B70" s="17" t="s">
        <v>469</v>
      </c>
      <c r="C70" s="17" t="s">
        <v>470</v>
      </c>
      <c r="D70" s="17" t="s">
        <v>471</v>
      </c>
      <c r="E70" s="17" t="s">
        <v>83</v>
      </c>
      <c r="F70" s="17" t="s">
        <v>472</v>
      </c>
      <c r="G70" s="17" t="s">
        <v>447</v>
      </c>
      <c r="H70" s="17"/>
    </row>
    <row r="71" spans="1:8" ht="48" customHeight="1">
      <c r="A71" s="17" t="s">
        <v>473</v>
      </c>
      <c r="B71" s="17" t="s">
        <v>474</v>
      </c>
      <c r="C71" s="17" t="s">
        <v>475</v>
      </c>
      <c r="D71" s="17" t="s">
        <v>425</v>
      </c>
      <c r="E71" s="17" t="s">
        <v>83</v>
      </c>
      <c r="F71" s="17" t="s">
        <v>476</v>
      </c>
      <c r="G71" s="17" t="s">
        <v>241</v>
      </c>
      <c r="H71" s="17" t="s">
        <v>477</v>
      </c>
    </row>
    <row r="72" spans="1:8" ht="36" customHeight="1">
      <c r="A72" s="17" t="s">
        <v>478</v>
      </c>
      <c r="B72" s="17" t="s">
        <v>479</v>
      </c>
      <c r="C72" s="17" t="s">
        <v>480</v>
      </c>
      <c r="D72" s="17" t="s">
        <v>425</v>
      </c>
      <c r="E72" s="17" t="s">
        <v>83</v>
      </c>
      <c r="F72" s="17" t="s">
        <v>481</v>
      </c>
      <c r="G72" s="17" t="s">
        <v>482</v>
      </c>
      <c r="H72" s="17" t="s">
        <v>448</v>
      </c>
    </row>
    <row r="73" spans="1:8" ht="48" customHeight="1">
      <c r="A73" s="17" t="s">
        <v>483</v>
      </c>
      <c r="B73" s="17" t="s">
        <v>484</v>
      </c>
      <c r="C73" s="17" t="s">
        <v>485</v>
      </c>
      <c r="D73" s="17" t="s">
        <v>486</v>
      </c>
      <c r="E73" s="17" t="s">
        <v>83</v>
      </c>
      <c r="F73" s="17" t="s">
        <v>487</v>
      </c>
      <c r="G73" s="17" t="s">
        <v>488</v>
      </c>
      <c r="H73" s="17" t="s">
        <v>489</v>
      </c>
    </row>
    <row r="74" spans="1:8" ht="36" customHeight="1">
      <c r="A74" s="17" t="s">
        <v>490</v>
      </c>
      <c r="B74" s="17" t="s">
        <v>491</v>
      </c>
      <c r="C74" s="17" t="s">
        <v>492</v>
      </c>
      <c r="D74" s="17" t="s">
        <v>493</v>
      </c>
      <c r="E74" s="17" t="s">
        <v>83</v>
      </c>
      <c r="F74" s="17" t="s">
        <v>494</v>
      </c>
      <c r="G74" s="17" t="s">
        <v>495</v>
      </c>
      <c r="H74" s="17" t="s">
        <v>402</v>
      </c>
    </row>
    <row r="75" spans="1:8" ht="48" customHeight="1">
      <c r="A75" s="17" t="s">
        <v>496</v>
      </c>
      <c r="B75" s="17" t="s">
        <v>497</v>
      </c>
      <c r="C75" s="17" t="s">
        <v>498</v>
      </c>
      <c r="D75" s="17" t="s">
        <v>499</v>
      </c>
      <c r="E75" s="17" t="s">
        <v>83</v>
      </c>
      <c r="F75" s="17" t="s">
        <v>500</v>
      </c>
      <c r="G75" s="17" t="s">
        <v>501</v>
      </c>
      <c r="H75" s="17" t="s">
        <v>502</v>
      </c>
    </row>
    <row r="76" spans="1:8" ht="48" customHeight="1">
      <c r="A76" s="17" t="s">
        <v>503</v>
      </c>
      <c r="B76" s="17" t="s">
        <v>504</v>
      </c>
      <c r="C76" s="17" t="s">
        <v>505</v>
      </c>
      <c r="D76" s="17" t="s">
        <v>506</v>
      </c>
      <c r="E76" s="17" t="s">
        <v>83</v>
      </c>
      <c r="F76" s="17" t="s">
        <v>507</v>
      </c>
      <c r="G76" s="17" t="s">
        <v>508</v>
      </c>
      <c r="H76" s="17" t="s">
        <v>509</v>
      </c>
    </row>
    <row r="77" spans="1:8" ht="36" customHeight="1">
      <c r="A77" s="17" t="s">
        <v>510</v>
      </c>
      <c r="B77" s="17" t="s">
        <v>511</v>
      </c>
      <c r="C77" s="17" t="s">
        <v>512</v>
      </c>
      <c r="D77" s="17" t="s">
        <v>513</v>
      </c>
      <c r="E77" s="17" t="s">
        <v>83</v>
      </c>
      <c r="F77" s="17" t="s">
        <v>514</v>
      </c>
      <c r="G77" s="17" t="s">
        <v>515</v>
      </c>
      <c r="H77" s="17" t="s">
        <v>516</v>
      </c>
    </row>
    <row r="78" spans="1:8" ht="48" customHeight="1">
      <c r="A78" s="17" t="s">
        <v>517</v>
      </c>
      <c r="B78" s="17" t="s">
        <v>518</v>
      </c>
      <c r="C78" s="17" t="s">
        <v>519</v>
      </c>
      <c r="D78" s="17" t="s">
        <v>520</v>
      </c>
      <c r="E78" s="17" t="s">
        <v>83</v>
      </c>
      <c r="F78" s="17" t="s">
        <v>521</v>
      </c>
      <c r="G78" s="17" t="s">
        <v>522</v>
      </c>
      <c r="H78" s="17" t="s">
        <v>112</v>
      </c>
    </row>
    <row r="79" spans="1:8" ht="36" customHeight="1">
      <c r="A79" s="17" t="s">
        <v>523</v>
      </c>
      <c r="B79" s="17" t="s">
        <v>524</v>
      </c>
      <c r="C79" s="17" t="s">
        <v>525</v>
      </c>
      <c r="D79" s="17" t="s">
        <v>526</v>
      </c>
      <c r="E79" s="17" t="s">
        <v>83</v>
      </c>
      <c r="F79" s="17" t="s">
        <v>527</v>
      </c>
      <c r="G79" s="17" t="s">
        <v>528</v>
      </c>
      <c r="H79" s="17" t="s">
        <v>529</v>
      </c>
    </row>
    <row r="80" spans="1:8" ht="36" customHeight="1">
      <c r="A80" s="17" t="s">
        <v>530</v>
      </c>
      <c r="B80" s="17" t="s">
        <v>531</v>
      </c>
      <c r="C80" s="17" t="s">
        <v>532</v>
      </c>
      <c r="D80" s="17" t="s">
        <v>533</v>
      </c>
      <c r="E80" s="17" t="s">
        <v>83</v>
      </c>
      <c r="F80" s="17" t="s">
        <v>534</v>
      </c>
      <c r="G80" s="17" t="s">
        <v>528</v>
      </c>
      <c r="H80" s="17" t="s">
        <v>535</v>
      </c>
    </row>
    <row r="81" spans="1:8" ht="36" customHeight="1">
      <c r="A81" s="17" t="s">
        <v>536</v>
      </c>
      <c r="B81" s="17" t="s">
        <v>537</v>
      </c>
      <c r="C81" s="17" t="s">
        <v>538</v>
      </c>
      <c r="D81" s="17" t="s">
        <v>539</v>
      </c>
      <c r="E81" s="17" t="s">
        <v>83</v>
      </c>
      <c r="F81" s="17" t="s">
        <v>540</v>
      </c>
      <c r="G81" s="17" t="s">
        <v>541</v>
      </c>
      <c r="H81" s="17" t="s">
        <v>216</v>
      </c>
    </row>
    <row r="82" spans="1:8" ht="48" customHeight="1">
      <c r="A82" s="17" t="s">
        <v>542</v>
      </c>
      <c r="B82" s="17" t="s">
        <v>543</v>
      </c>
      <c r="C82" s="17" t="s">
        <v>544</v>
      </c>
      <c r="D82" s="17" t="s">
        <v>400</v>
      </c>
      <c r="E82" s="17" t="s">
        <v>83</v>
      </c>
      <c r="F82" s="17" t="s">
        <v>545</v>
      </c>
      <c r="G82" s="17" t="s">
        <v>402</v>
      </c>
      <c r="H82" s="17" t="s">
        <v>403</v>
      </c>
    </row>
    <row r="83" spans="1:8" ht="36" customHeight="1">
      <c r="A83" s="17" t="s">
        <v>546</v>
      </c>
      <c r="B83" s="17" t="s">
        <v>547</v>
      </c>
      <c r="C83" s="17" t="s">
        <v>548</v>
      </c>
      <c r="D83" s="17" t="s">
        <v>549</v>
      </c>
      <c r="E83" s="17" t="s">
        <v>83</v>
      </c>
      <c r="F83" s="17" t="s">
        <v>550</v>
      </c>
      <c r="G83" s="17" t="s">
        <v>551</v>
      </c>
      <c r="H83" s="17" t="s">
        <v>552</v>
      </c>
    </row>
    <row r="84" spans="1:8" ht="36" customHeight="1">
      <c r="A84" s="17" t="s">
        <v>553</v>
      </c>
      <c r="B84" s="17" t="s">
        <v>554</v>
      </c>
      <c r="C84" s="17" t="s">
        <v>555</v>
      </c>
      <c r="D84" s="17" t="s">
        <v>556</v>
      </c>
      <c r="E84" s="17" t="s">
        <v>83</v>
      </c>
      <c r="F84" s="17" t="s">
        <v>557</v>
      </c>
      <c r="G84" s="17" t="s">
        <v>558</v>
      </c>
      <c r="H84" s="17" t="s">
        <v>559</v>
      </c>
    </row>
    <row r="85" spans="1:8" ht="36" customHeight="1">
      <c r="A85" s="17" t="s">
        <v>560</v>
      </c>
      <c r="B85" s="17" t="s">
        <v>561</v>
      </c>
      <c r="C85" s="17" t="s">
        <v>562</v>
      </c>
      <c r="D85" s="17" t="s">
        <v>563</v>
      </c>
      <c r="E85" s="17" t="s">
        <v>83</v>
      </c>
      <c r="F85" s="17" t="s">
        <v>564</v>
      </c>
      <c r="G85" s="17" t="s">
        <v>565</v>
      </c>
      <c r="H85" s="17" t="s">
        <v>408</v>
      </c>
    </row>
    <row r="86" spans="1:8" ht="24" customHeight="1">
      <c r="A86" s="1"/>
      <c r="B86" s="1"/>
      <c r="C86" s="1"/>
      <c r="D86" s="1"/>
      <c r="E86" s="1"/>
      <c r="F86" s="1"/>
      <c r="G86" s="1"/>
      <c r="H86" s="1"/>
    </row>
    <row r="87" spans="1:8" ht="24" customHeight="1">
      <c r="A87" s="1"/>
      <c r="B87" s="1"/>
      <c r="C87" s="1"/>
      <c r="D87" s="1"/>
      <c r="E87" s="1"/>
      <c r="F87" s="1"/>
      <c r="G87" s="1"/>
      <c r="H87" s="1"/>
    </row>
    <row r="88" spans="1:8" ht="24" customHeight="1">
      <c r="A88" s="1"/>
      <c r="B88" s="1"/>
      <c r="C88" s="1"/>
      <c r="D88" s="1"/>
      <c r="E88" s="1"/>
      <c r="F88" s="1"/>
      <c r="G88" s="1"/>
      <c r="H88" s="1"/>
    </row>
    <row r="89" spans="1:8" ht="24" customHeight="1">
      <c r="A89" s="1"/>
      <c r="B89" s="1"/>
      <c r="C89" s="1"/>
      <c r="D89" s="1"/>
      <c r="E89" s="1"/>
      <c r="F89" s="1"/>
      <c r="G89" s="1"/>
      <c r="H89" s="1"/>
    </row>
    <row r="90" spans="1:8" ht="24" customHeight="1">
      <c r="A90" s="1"/>
      <c r="B90" s="1"/>
      <c r="C90" s="1"/>
      <c r="D90" s="1"/>
      <c r="E90" s="1"/>
      <c r="F90" s="1"/>
      <c r="G90" s="1"/>
      <c r="H90" s="1"/>
    </row>
    <row r="91" spans="1:8" ht="24" customHeight="1">
      <c r="A91" s="1"/>
      <c r="B91" s="1"/>
      <c r="C91" s="1"/>
      <c r="D91" s="1"/>
      <c r="E91" s="1"/>
      <c r="F91" s="1"/>
      <c r="G91" s="1"/>
      <c r="H91" s="1"/>
    </row>
    <row r="92" spans="1:8" ht="24" customHeight="1">
      <c r="A92" s="1"/>
      <c r="B92" s="1"/>
      <c r="C92" s="1"/>
      <c r="D92" s="1"/>
      <c r="E92" s="1"/>
      <c r="F92" s="1"/>
      <c r="G92" s="1"/>
      <c r="H92" s="1"/>
    </row>
    <row r="93" spans="1:8" ht="24" customHeight="1">
      <c r="A93" s="1"/>
      <c r="B93" s="1"/>
      <c r="C93" s="1"/>
      <c r="D93" s="1"/>
      <c r="E93" s="1"/>
      <c r="F93" s="1"/>
      <c r="G93" s="1"/>
      <c r="H93" s="1"/>
    </row>
    <row r="94" spans="1:8" ht="24" customHeight="1">
      <c r="A94" s="1"/>
      <c r="B94" s="1"/>
      <c r="C94" s="1"/>
      <c r="D94" s="1"/>
      <c r="E94" s="1"/>
      <c r="F94" s="1"/>
      <c r="G94" s="1"/>
      <c r="H94" s="1"/>
    </row>
    <row r="95" spans="1:8" ht="24" customHeight="1">
      <c r="A95" s="1"/>
      <c r="B95" s="1"/>
      <c r="C95" s="1"/>
      <c r="D95" s="1"/>
      <c r="E95" s="1"/>
      <c r="F95" s="1"/>
      <c r="G95" s="1"/>
      <c r="H95" s="1"/>
    </row>
    <row r="96" spans="1:8" ht="24" customHeight="1">
      <c r="A96" s="1"/>
      <c r="B96" s="1"/>
      <c r="C96" s="1"/>
      <c r="D96" s="1"/>
      <c r="E96" s="1"/>
      <c r="F96" s="1"/>
      <c r="G96" s="1"/>
      <c r="H96" s="1"/>
    </row>
    <row r="97" spans="1:8" ht="24" customHeight="1">
      <c r="A97" s="1"/>
      <c r="B97" s="1"/>
      <c r="C97" s="1"/>
      <c r="D97" s="1"/>
      <c r="E97" s="1"/>
      <c r="F97" s="1"/>
      <c r="G97" s="1"/>
      <c r="H97" s="1"/>
    </row>
    <row r="98" spans="1:8" ht="24" customHeight="1">
      <c r="A98" s="1"/>
      <c r="B98" s="1"/>
      <c r="C98" s="1"/>
      <c r="D98" s="1"/>
      <c r="E98" s="1"/>
      <c r="F98" s="1"/>
      <c r="G98" s="1"/>
      <c r="H98" s="1"/>
    </row>
    <row r="99" spans="1:8" ht="24" customHeight="1">
      <c r="A99" s="1"/>
      <c r="B99" s="1"/>
      <c r="C99" s="1"/>
      <c r="D99" s="1"/>
      <c r="E99" s="1"/>
      <c r="F99" s="1"/>
      <c r="G99" s="1"/>
      <c r="H99" s="1"/>
    </row>
    <row r="100" spans="1:8" ht="24" customHeight="1">
      <c r="A100" s="1"/>
      <c r="B100" s="1"/>
      <c r="C100" s="1"/>
      <c r="D100" s="1"/>
      <c r="E100" s="1"/>
      <c r="F100" s="1"/>
      <c r="G100" s="1"/>
      <c r="H100" s="1"/>
    </row>
    <row r="101" spans="1:8" ht="24" customHeight="1">
      <c r="A101" s="1"/>
      <c r="B101" s="1"/>
      <c r="C101" s="1"/>
      <c r="D101" s="1"/>
      <c r="E101" s="1"/>
      <c r="F101" s="1"/>
      <c r="G101" s="1"/>
      <c r="H101" s="1"/>
    </row>
    <row r="102" spans="1:8" ht="24" customHeight="1">
      <c r="A102" s="1"/>
      <c r="B102" s="1"/>
      <c r="C102" s="1"/>
      <c r="D102" s="1"/>
      <c r="E102" s="1"/>
      <c r="F102" s="1"/>
      <c r="G102" s="1"/>
      <c r="H102" s="1"/>
    </row>
    <row r="103" spans="1:8" ht="24" customHeight="1">
      <c r="A103" s="1"/>
      <c r="B103" s="1"/>
      <c r="C103" s="1"/>
      <c r="D103" s="1"/>
      <c r="E103" s="1"/>
      <c r="F103" s="1"/>
      <c r="G103" s="1"/>
      <c r="H103" s="1"/>
    </row>
    <row r="104" spans="1:8" ht="24" customHeight="1">
      <c r="A104" s="1"/>
      <c r="B104" s="1"/>
      <c r="C104" s="1"/>
      <c r="D104" s="1"/>
      <c r="E104" s="1"/>
      <c r="F104" s="1"/>
      <c r="G104" s="1"/>
      <c r="H104" s="1"/>
    </row>
    <row r="105" spans="1:8" ht="24" customHeight="1">
      <c r="A105" s="1"/>
      <c r="B105" s="1"/>
      <c r="C105" s="1"/>
      <c r="D105" s="1"/>
      <c r="E105" s="1"/>
      <c r="F105" s="1"/>
      <c r="G105" s="1"/>
      <c r="H105" s="1"/>
    </row>
    <row r="106" spans="1:8" ht="24" customHeight="1">
      <c r="A106" s="1"/>
      <c r="B106" s="1"/>
      <c r="C106" s="1"/>
      <c r="D106" s="1"/>
      <c r="E106" s="1"/>
      <c r="F106" s="1"/>
      <c r="G106" s="1"/>
      <c r="H106" s="1"/>
    </row>
    <row r="107" spans="1:8" ht="24" customHeight="1">
      <c r="A107" s="1"/>
      <c r="B107" s="1"/>
      <c r="C107" s="1"/>
      <c r="D107" s="1"/>
      <c r="E107" s="1"/>
      <c r="F107" s="1"/>
      <c r="G107" s="1"/>
      <c r="H107" s="1"/>
    </row>
    <row r="108" spans="1:8" ht="24" customHeight="1">
      <c r="A108" s="1"/>
      <c r="B108" s="1"/>
      <c r="C108" s="1"/>
      <c r="D108" s="1"/>
      <c r="E108" s="1"/>
      <c r="F108" s="1"/>
      <c r="G108" s="1"/>
      <c r="H108" s="1"/>
    </row>
    <row r="109" spans="1:8" ht="24" customHeight="1">
      <c r="A109" s="1"/>
      <c r="B109" s="1"/>
      <c r="C109" s="1"/>
      <c r="D109" s="1"/>
      <c r="E109" s="1"/>
      <c r="F109" s="1"/>
      <c r="G109" s="1"/>
      <c r="H109" s="1"/>
    </row>
    <row r="110" spans="1:8" ht="24" customHeight="1">
      <c r="A110" s="1"/>
      <c r="B110" s="1"/>
      <c r="C110" s="1"/>
      <c r="D110" s="1"/>
      <c r="E110" s="1"/>
      <c r="F110" s="1"/>
      <c r="G110" s="1"/>
      <c r="H110" s="1"/>
    </row>
    <row r="111" spans="1:8" ht="24" customHeight="1">
      <c r="A111" s="1"/>
      <c r="B111" s="1"/>
      <c r="C111" s="1"/>
      <c r="D111" s="1"/>
      <c r="E111" s="1"/>
      <c r="F111" s="1"/>
      <c r="G111" s="1"/>
      <c r="H111" s="1"/>
    </row>
    <row r="112" spans="1:8" ht="24" customHeight="1">
      <c r="A112" s="1"/>
      <c r="B112" s="1"/>
      <c r="C112" s="1"/>
      <c r="D112" s="1"/>
      <c r="E112" s="1"/>
      <c r="F112" s="1"/>
      <c r="G112" s="1"/>
      <c r="H112" s="1"/>
    </row>
    <row r="113" spans="1:8" ht="24" customHeight="1">
      <c r="A113" s="1"/>
      <c r="B113" s="1"/>
      <c r="C113" s="1"/>
      <c r="D113" s="1"/>
      <c r="E113" s="1"/>
      <c r="F113" s="1"/>
      <c r="G113" s="1"/>
      <c r="H113" s="1"/>
    </row>
    <row r="114" spans="1:8" ht="24" customHeight="1">
      <c r="A114" s="1"/>
      <c r="B114" s="1"/>
      <c r="C114" s="1"/>
      <c r="D114" s="1"/>
      <c r="E114" s="1"/>
      <c r="F114" s="1"/>
      <c r="G114" s="1"/>
      <c r="H114" s="1"/>
    </row>
    <row r="115" spans="1:8" ht="24" customHeight="1">
      <c r="A115" s="1"/>
      <c r="B115" s="1"/>
      <c r="C115" s="1"/>
      <c r="D115" s="1"/>
      <c r="E115" s="1"/>
      <c r="F115" s="1"/>
      <c r="G115" s="1"/>
      <c r="H115" s="1"/>
    </row>
    <row r="116" spans="1:8" ht="24" customHeight="1">
      <c r="A116" s="1"/>
      <c r="B116" s="1"/>
      <c r="C116" s="1"/>
      <c r="D116" s="1"/>
      <c r="E116" s="1"/>
      <c r="F116" s="1"/>
      <c r="G116" s="1"/>
      <c r="H116" s="1"/>
    </row>
    <row r="117" spans="1:8" ht="24" customHeight="1">
      <c r="A117" s="1"/>
      <c r="B117" s="1"/>
      <c r="C117" s="1"/>
      <c r="D117" s="1"/>
      <c r="E117" s="1"/>
      <c r="F117" s="1"/>
      <c r="G117" s="1"/>
      <c r="H117" s="1"/>
    </row>
    <row r="118" spans="1:8" ht="24" customHeight="1">
      <c r="A118" s="1"/>
      <c r="B118" s="1"/>
      <c r="C118" s="1"/>
      <c r="D118" s="1"/>
      <c r="E118" s="1"/>
      <c r="F118" s="1"/>
      <c r="G118" s="1"/>
      <c r="H118" s="1"/>
    </row>
    <row r="119" spans="1:8" ht="24" customHeight="1">
      <c r="A119" s="1"/>
      <c r="B119" s="1"/>
      <c r="C119" s="1"/>
      <c r="D119" s="1"/>
      <c r="E119" s="1"/>
      <c r="F119" s="1"/>
      <c r="G119" s="1"/>
      <c r="H119" s="1"/>
    </row>
    <row r="120" spans="1:8" ht="24" customHeight="1">
      <c r="A120" s="1"/>
      <c r="B120" s="1"/>
      <c r="C120" s="1"/>
      <c r="D120" s="1"/>
      <c r="E120" s="1"/>
      <c r="F120" s="1"/>
      <c r="G120" s="1"/>
      <c r="H120" s="1"/>
    </row>
    <row r="121" spans="1:8" ht="24" customHeight="1">
      <c r="A121" s="1"/>
      <c r="B121" s="1"/>
      <c r="C121" s="1"/>
      <c r="D121" s="1"/>
      <c r="E121" s="1"/>
      <c r="F121" s="1"/>
      <c r="G121" s="1"/>
      <c r="H121" s="1"/>
    </row>
    <row r="122" spans="1:8" ht="24" customHeight="1">
      <c r="A122" s="1"/>
      <c r="B122" s="1"/>
      <c r="C122" s="1"/>
      <c r="D122" s="1"/>
      <c r="E122" s="1"/>
      <c r="F122" s="1"/>
      <c r="G122" s="1"/>
      <c r="H122" s="1"/>
    </row>
    <row r="123" spans="1:8" ht="24" customHeight="1">
      <c r="A123" s="1"/>
      <c r="B123" s="1"/>
      <c r="C123" s="1"/>
      <c r="D123" s="1"/>
      <c r="E123" s="1"/>
      <c r="F123" s="1"/>
      <c r="G123" s="1"/>
      <c r="H123" s="1"/>
    </row>
    <row r="124" spans="1:8" ht="24" customHeight="1">
      <c r="A124" s="1"/>
      <c r="B124" s="1"/>
      <c r="C124" s="1"/>
      <c r="D124" s="1"/>
      <c r="E124" s="1"/>
      <c r="F124" s="1"/>
      <c r="G124" s="1"/>
      <c r="H124" s="1"/>
    </row>
    <row r="125" spans="1:8" ht="24" customHeight="1">
      <c r="A125" s="1"/>
      <c r="B125" s="1"/>
      <c r="C125" s="1"/>
      <c r="D125" s="1"/>
      <c r="E125" s="1"/>
      <c r="F125" s="1"/>
      <c r="G125" s="1"/>
      <c r="H125" s="1"/>
    </row>
    <row r="126" spans="1:8" ht="24" customHeight="1">
      <c r="A126" s="1"/>
      <c r="B126" s="1"/>
      <c r="C126" s="1"/>
      <c r="D126" s="1"/>
      <c r="E126" s="1"/>
      <c r="F126" s="1"/>
      <c r="G126" s="1"/>
      <c r="H126" s="1"/>
    </row>
    <row r="127" spans="1:8" ht="24" customHeight="1">
      <c r="A127" s="1"/>
      <c r="B127" s="1"/>
      <c r="C127" s="1"/>
      <c r="D127" s="1"/>
      <c r="E127" s="1"/>
      <c r="F127" s="1"/>
      <c r="G127" s="1"/>
      <c r="H127" s="1"/>
    </row>
    <row r="128" spans="1:8" ht="24" customHeight="1">
      <c r="A128" s="1"/>
      <c r="B128" s="1"/>
      <c r="C128" s="1"/>
      <c r="D128" s="1"/>
      <c r="E128" s="1"/>
      <c r="F128" s="1"/>
      <c r="G128" s="1"/>
      <c r="H128" s="1"/>
    </row>
    <row r="129" spans="1:8" ht="24" customHeight="1">
      <c r="A129" s="1"/>
      <c r="B129" s="1"/>
      <c r="C129" s="1"/>
      <c r="D129" s="1"/>
      <c r="E129" s="1"/>
      <c r="F129" s="1"/>
      <c r="G129" s="1"/>
      <c r="H129" s="1"/>
    </row>
    <row r="130" spans="1:8" ht="24" customHeight="1">
      <c r="A130" s="1"/>
      <c r="B130" s="1"/>
      <c r="C130" s="1"/>
      <c r="D130" s="1"/>
      <c r="E130" s="1"/>
      <c r="F130" s="1"/>
      <c r="G130" s="1"/>
      <c r="H130" s="1"/>
    </row>
    <row r="131" spans="1:8" ht="24" customHeight="1">
      <c r="A131" s="1"/>
      <c r="B131" s="1"/>
      <c r="C131" s="1"/>
      <c r="D131" s="1"/>
      <c r="E131" s="1"/>
      <c r="F131" s="1"/>
      <c r="G131" s="1"/>
      <c r="H131" s="1"/>
    </row>
    <row r="132" spans="1:8" ht="24" customHeight="1">
      <c r="A132" s="1"/>
      <c r="B132" s="1"/>
      <c r="C132" s="1"/>
      <c r="D132" s="1"/>
      <c r="E132" s="1"/>
      <c r="F132" s="1"/>
      <c r="G132" s="1"/>
      <c r="H132" s="1"/>
    </row>
    <row r="133" spans="1:8" ht="24" customHeight="1">
      <c r="A133" s="1"/>
      <c r="B133" s="1"/>
      <c r="C133" s="1"/>
      <c r="D133" s="1"/>
      <c r="E133" s="1"/>
      <c r="F133" s="1"/>
      <c r="G133" s="1"/>
      <c r="H133" s="1"/>
    </row>
    <row r="134" spans="1:8" ht="24" customHeight="1">
      <c r="A134" s="1"/>
      <c r="B134" s="1"/>
      <c r="C134" s="1"/>
      <c r="D134" s="1"/>
      <c r="E134" s="1"/>
      <c r="F134" s="1"/>
      <c r="G134" s="1"/>
      <c r="H134" s="1"/>
    </row>
    <row r="135" spans="1:8" ht="24" customHeight="1">
      <c r="A135" s="1"/>
      <c r="B135" s="1"/>
      <c r="C135" s="1"/>
      <c r="D135" s="1"/>
      <c r="E135" s="1"/>
      <c r="F135" s="1"/>
      <c r="G135" s="1"/>
      <c r="H135" s="1"/>
    </row>
    <row r="136" spans="1:8" ht="24" customHeight="1">
      <c r="A136" s="1"/>
      <c r="B136" s="1"/>
      <c r="C136" s="1"/>
      <c r="D136" s="1"/>
      <c r="E136" s="1"/>
      <c r="F136" s="1"/>
      <c r="G136" s="1"/>
      <c r="H136" s="1"/>
    </row>
    <row r="137" spans="1:8" ht="24" customHeight="1">
      <c r="A137" s="1"/>
      <c r="B137" s="1"/>
      <c r="C137" s="1"/>
      <c r="D137" s="1"/>
      <c r="E137" s="1"/>
      <c r="F137" s="1"/>
      <c r="G137" s="1"/>
      <c r="H137" s="1"/>
    </row>
    <row r="138" spans="1:8" ht="24" customHeight="1">
      <c r="A138" s="1"/>
      <c r="B138" s="1"/>
      <c r="C138" s="1"/>
      <c r="D138" s="1"/>
      <c r="E138" s="1"/>
      <c r="F138" s="1"/>
      <c r="G138" s="1"/>
      <c r="H138" s="1"/>
    </row>
    <row r="139" spans="1:8" ht="24" customHeight="1">
      <c r="A139" s="1"/>
      <c r="B139" s="1"/>
      <c r="C139" s="1"/>
      <c r="D139" s="1"/>
      <c r="E139" s="1"/>
      <c r="F139" s="1"/>
      <c r="G139" s="1"/>
      <c r="H139" s="1"/>
    </row>
    <row r="140" spans="1:8" ht="24" customHeight="1">
      <c r="A140" s="1"/>
      <c r="B140" s="1"/>
      <c r="C140" s="1"/>
      <c r="D140" s="1"/>
      <c r="E140" s="1"/>
      <c r="F140" s="1"/>
      <c r="G140" s="1"/>
      <c r="H140" s="1"/>
    </row>
    <row r="141" spans="1:8" ht="24" customHeight="1">
      <c r="A141" s="1"/>
      <c r="B141" s="1"/>
      <c r="C141" s="1"/>
      <c r="D141" s="1"/>
      <c r="E141" s="1"/>
      <c r="F141" s="1"/>
      <c r="G141" s="1"/>
      <c r="H141" s="1"/>
    </row>
    <row r="142" spans="1:8" ht="24" customHeight="1">
      <c r="A142" s="1"/>
      <c r="B142" s="1"/>
      <c r="C142" s="1"/>
      <c r="D142" s="1"/>
      <c r="E142" s="1"/>
      <c r="F142" s="1"/>
      <c r="G142" s="1"/>
      <c r="H142" s="1"/>
    </row>
    <row r="143" spans="1:8" ht="24" customHeight="1">
      <c r="A143" s="1"/>
      <c r="B143" s="1"/>
      <c r="C143" s="1"/>
      <c r="D143" s="1"/>
      <c r="E143" s="1"/>
      <c r="F143" s="1"/>
      <c r="G143" s="1"/>
      <c r="H143" s="1"/>
    </row>
    <row r="144" spans="1:8" ht="24" customHeight="1">
      <c r="A144" s="1"/>
      <c r="B144" s="1"/>
      <c r="C144" s="1"/>
      <c r="D144" s="1"/>
      <c r="E144" s="1"/>
      <c r="F144" s="1"/>
      <c r="G144" s="1"/>
      <c r="H144" s="1"/>
    </row>
    <row r="145" spans="1:8" ht="24" customHeight="1">
      <c r="A145" s="1"/>
      <c r="B145" s="1"/>
      <c r="C145" s="1"/>
      <c r="D145" s="1"/>
      <c r="E145" s="1"/>
      <c r="F145" s="1"/>
      <c r="G145" s="1"/>
      <c r="H145" s="1"/>
    </row>
    <row r="146" spans="1:8" ht="24" customHeight="1">
      <c r="A146" s="1"/>
      <c r="B146" s="1"/>
      <c r="C146" s="1"/>
      <c r="D146" s="1"/>
      <c r="E146" s="1"/>
      <c r="F146" s="1"/>
      <c r="G146" s="1"/>
      <c r="H146" s="1"/>
    </row>
    <row r="147" spans="1:8" ht="24" customHeight="1">
      <c r="A147" s="1"/>
      <c r="B147" s="1"/>
      <c r="C147" s="1"/>
      <c r="D147" s="1"/>
      <c r="E147" s="1"/>
      <c r="F147" s="1"/>
      <c r="G147" s="1"/>
      <c r="H147" s="1"/>
    </row>
    <row r="148" spans="1:8" ht="24" customHeight="1">
      <c r="A148" s="1"/>
      <c r="B148" s="1"/>
      <c r="C148" s="1"/>
      <c r="D148" s="1"/>
      <c r="E148" s="1"/>
      <c r="F148" s="1"/>
      <c r="G148" s="1"/>
      <c r="H148" s="1"/>
    </row>
    <row r="149" spans="1:8" ht="24" customHeight="1">
      <c r="A149" s="1"/>
      <c r="B149" s="1"/>
      <c r="C149" s="1"/>
      <c r="D149" s="1"/>
      <c r="E149" s="1"/>
      <c r="F149" s="1"/>
      <c r="G149" s="1"/>
      <c r="H149" s="1"/>
    </row>
    <row r="150" spans="1:8" ht="24" customHeight="1">
      <c r="A150" s="1"/>
      <c r="B150" s="1"/>
      <c r="C150" s="1"/>
      <c r="D150" s="1"/>
      <c r="E150" s="1"/>
      <c r="F150" s="1"/>
      <c r="G150" s="1"/>
      <c r="H150" s="1"/>
    </row>
    <row r="151" spans="1:8" ht="24" customHeight="1">
      <c r="A151" s="1"/>
      <c r="B151" s="1"/>
      <c r="C151" s="1"/>
      <c r="D151" s="1"/>
      <c r="E151" s="1"/>
      <c r="F151" s="1"/>
      <c r="G151" s="1"/>
      <c r="H151" s="1"/>
    </row>
    <row r="152" spans="1:8" ht="24" customHeight="1">
      <c r="A152" s="1"/>
      <c r="B152" s="1"/>
      <c r="C152" s="1"/>
      <c r="D152" s="1"/>
      <c r="E152" s="1"/>
      <c r="F152" s="1"/>
      <c r="G152" s="1"/>
      <c r="H152" s="1"/>
    </row>
    <row r="153" spans="1:8" ht="24" customHeight="1">
      <c r="A153" s="1"/>
      <c r="B153" s="1"/>
      <c r="C153" s="1"/>
      <c r="D153" s="1"/>
      <c r="E153" s="1"/>
      <c r="F153" s="1"/>
      <c r="G153" s="1"/>
      <c r="H153" s="1"/>
    </row>
    <row r="154" spans="1:8" ht="24" customHeight="1">
      <c r="A154" s="1"/>
      <c r="B154" s="1"/>
      <c r="C154" s="1"/>
      <c r="D154" s="1"/>
      <c r="E154" s="1"/>
      <c r="F154" s="1"/>
      <c r="G154" s="1"/>
      <c r="H154" s="1"/>
    </row>
    <row r="155" spans="1:8" ht="24" customHeight="1">
      <c r="A155" s="1"/>
      <c r="B155" s="1"/>
      <c r="C155" s="1"/>
      <c r="D155" s="1"/>
      <c r="E155" s="1"/>
      <c r="F155" s="1"/>
      <c r="G155" s="1"/>
      <c r="H155" s="1"/>
    </row>
    <row r="156" spans="1:8" ht="24" customHeight="1">
      <c r="A156" s="1"/>
      <c r="B156" s="1"/>
      <c r="C156" s="1"/>
      <c r="D156" s="1"/>
      <c r="E156" s="1"/>
      <c r="F156" s="1"/>
      <c r="G156" s="1"/>
      <c r="H156" s="1"/>
    </row>
    <row r="157" spans="1:8" ht="24" customHeight="1">
      <c r="A157" s="1"/>
      <c r="B157" s="1"/>
      <c r="C157" s="1"/>
      <c r="D157" s="1"/>
      <c r="E157" s="1"/>
      <c r="F157" s="1"/>
      <c r="G157" s="1"/>
      <c r="H157" s="1"/>
    </row>
    <row r="158" spans="1:8" ht="24" customHeight="1">
      <c r="A158" s="1"/>
      <c r="B158" s="1"/>
      <c r="C158" s="1"/>
      <c r="D158" s="1"/>
      <c r="E158" s="1"/>
      <c r="F158" s="1"/>
      <c r="G158" s="1"/>
      <c r="H158" s="1"/>
    </row>
    <row r="159" spans="1:8" ht="24" customHeight="1">
      <c r="A159" s="1"/>
      <c r="B159" s="1"/>
      <c r="C159" s="1"/>
      <c r="D159" s="1"/>
      <c r="E159" s="1"/>
      <c r="F159" s="1"/>
      <c r="G159" s="1"/>
      <c r="H159" s="1"/>
    </row>
    <row r="160" spans="1:8" ht="24" customHeight="1">
      <c r="A160" s="1"/>
      <c r="B160" s="1"/>
      <c r="C160" s="1"/>
      <c r="D160" s="1"/>
      <c r="E160" s="1"/>
      <c r="F160" s="1"/>
      <c r="G160" s="1"/>
      <c r="H160" s="1"/>
    </row>
  </sheetData>
  <mergeCells count="3">
    <mergeCell ref="A1:D1"/>
    <mergeCell ref="A2:D3"/>
    <mergeCell ref="A4:D4"/>
  </mergeCells>
  <pageMargins left="0.7" right="0.7" top="0.75" bottom="0.75" header="0.3" footer="0.3"/>
  <pageSetup scale="24" fitToHeight="0"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Two tax records</vt:lpstr>
      <vt:lpstr>Surtax example</vt:lpstr>
      <vt:lpstr>Reference</vt:lpstr>
      <vt:lpstr>Reference!Print_Area</vt:lpstr>
      <vt:lpstr>'Surtax example'!Print_Area</vt:lpstr>
      <vt:lpstr>'Two tax records'!Print_Area</vt:lpstr>
      <vt:lpstr>Reference!Print_Titles</vt:lpstr>
      <vt:lpstr>'Surtax example'!Print_Titles</vt:lpstr>
      <vt:lpstr>'Two tax records'!Print_Titles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RothIRAHub</cp:lastModifiedBy>
  <dcterms:modified xsi:type="dcterms:W3CDTF">2026-09-09T02:50:04Z</dcterms:modified>
</cp:coreProperties>
</file>