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dev\projects\RothIRAHub\rothirahub.com\roth-ira-maryland\"/>
    </mc:Choice>
  </mc:AlternateContent>
  <xr:revisionPtr revIDLastSave="0" documentId="13_ncr:1_{95E450D4-247E-4E97-BDA9-8AC3A803EEBC}" xr6:coauthVersionLast="47" xr6:coauthVersionMax="47" xr10:uidLastSave="{00000000-0000-0000-0000-000000000000}"/>
  <bookViews>
    <workbookView xWindow="-110" yWindow="-110" windowWidth="25820" windowHeight="15500" xr2:uid="{00000000-000D-0000-FFFF-FFFF00000000}"/>
  </bookViews>
  <sheets>
    <sheet name="Examples" sheetId="1" r:id="rId1"/>
    <sheet name="Inputs" sheetId="2" r:id="rId2"/>
    <sheet name="Reference" sheetId="3" r:id="rId3"/>
  </sheets>
  <definedNames>
    <definedName name="_xlnm.Print_Area" localSheetId="0">Examples!$A$1:$D$89</definedName>
    <definedName name="_xlnm.Print_Area" localSheetId="1">Inputs!$A$1:$H$200</definedName>
    <definedName name="_xlnm.Print_Area" localSheetId="2">Reference!$A$1:$H$200</definedName>
    <definedName name="_xlnm.Print_Titles" localSheetId="0">Examples!$1:$4</definedName>
    <definedName name="_xlnm.Print_Titles" localSheetId="1">Inputs!$1:$5</definedName>
    <definedName name="_xlnm.Print_Titles" localSheetId="2">Reference!$1:$5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9" i="1" l="1"/>
  <c r="B78" i="1"/>
  <c r="C67" i="1"/>
  <c r="C68" i="1" s="1"/>
  <c r="B67" i="1"/>
  <c r="B68" i="1" s="1"/>
  <c r="C66" i="1"/>
  <c r="C69" i="1" s="1"/>
  <c r="B66" i="1"/>
  <c r="B69" i="1" s="1"/>
  <c r="C62" i="1"/>
  <c r="C63" i="1" s="1"/>
  <c r="B62" i="1"/>
  <c r="B63" i="1" s="1"/>
  <c r="B50" i="1"/>
  <c r="B49" i="1"/>
  <c r="B48" i="1"/>
  <c r="B51" i="1" s="1"/>
  <c r="B32" i="1"/>
  <c r="C31" i="1"/>
  <c r="B31" i="1"/>
  <c r="B30" i="1"/>
  <c r="B37" i="1" s="1"/>
  <c r="B19" i="1"/>
  <c r="A19" i="1"/>
  <c r="B18" i="1"/>
  <c r="A18" i="1"/>
  <c r="B17" i="1"/>
  <c r="A17" i="1"/>
  <c r="C12" i="1"/>
  <c r="B12" i="1"/>
  <c r="B11" i="1"/>
  <c r="C11" i="1" s="1"/>
  <c r="C70" i="1" l="1"/>
  <c r="B33" i="1"/>
  <c r="B34" i="1" s="1"/>
  <c r="B13" i="1"/>
  <c r="B14" i="1" s="1"/>
  <c r="B70" i="1"/>
  <c r="C30" i="1"/>
  <c r="B36" i="1"/>
  <c r="B35" i="1"/>
  <c r="B38" i="1" s="1"/>
  <c r="D11" i="1"/>
  <c r="C13" i="1"/>
  <c r="C14" i="1" s="1"/>
  <c r="D14" i="1" s="1"/>
  <c r="B80" i="1"/>
  <c r="B81" i="1" s="1"/>
  <c r="C37" i="1" l="1"/>
  <c r="C32" i="1"/>
  <c r="C33" i="1" s="1"/>
  <c r="C34" i="1" s="1"/>
  <c r="C36" i="1" s="1"/>
  <c r="C35" i="1"/>
  <c r="C19" i="1"/>
  <c r="D19" i="1" s="1"/>
  <c r="C18" i="1"/>
  <c r="D18" i="1" s="1"/>
  <c r="C17" i="1"/>
  <c r="D17" i="1" s="1"/>
  <c r="C38" i="1" l="1"/>
  <c r="C40" i="1" s="1"/>
</calcChain>
</file>

<file path=xl/sharedStrings.xml><?xml version="1.0" encoding="utf-8"?>
<sst xmlns="http://schemas.openxmlformats.org/spreadsheetml/2006/main" count="949" uniqueCount="575">
  <si>
    <t>MARYLAND · FOLLOW THE ARITHMETIC</t>
  </si>
  <si>
    <t>These are worked examples, not a complete tax calculator. Read the assumptions before using a result. Formula outputs are black; source links are green. Reference contains the same source-backed facts as the guide and CSV.</t>
  </si>
  <si>
    <t>Checked September 7, 2026 · RothIRAHub.com · Educational use only</t>
  </si>
  <si>
    <t>01 / SAME CONVERSION, DIFFERENT COUNTY</t>
  </si>
  <si>
    <t>Single, age 60, full-year resident. Fixed otherwise allowable itemized deduction; fully taxable IRA conversion; no basis, credits, personal exemption, Social Security or covered capital gains. Federal and benefit effects excluded.</t>
  </si>
  <si>
    <t>Calculation</t>
  </si>
  <si>
    <t>Before</t>
  </si>
  <si>
    <t>After</t>
  </si>
  <si>
    <t>Change</t>
  </si>
  <si>
    <t>Federal adjusted gross income</t>
  </si>
  <si>
    <t>Otherwise allowable itemized deduction</t>
  </si>
  <si>
    <t>Maryland taxable income</t>
  </si>
  <si>
    <t>Ordinary state income tax</t>
  </si>
  <si>
    <t>County</t>
  </si>
  <si>
    <t>Local rate</t>
  </si>
  <si>
    <t>Added local tax</t>
  </si>
  <si>
    <t>Added state + local</t>
  </si>
  <si>
    <t>Expected totals: Worcester $775; Montgomery $870; Kent $880. These jurisdictions are examples, not a ranking. Anne Arundel and Frederick are not modeled. Editing inputs beyond the stated assumptions can invalidate this illustration.</t>
  </si>
  <si>
    <t>02 / A CONVERSION WITH OTHER TAX EFFECTS</t>
  </si>
  <si>
    <t>Single, age 60, full-year Montgomery resident. AGI includes $50,000 of other covered gains. $30,000 itemized deduction is already allowable after federal limits and Maryland adjustments, before Maryland income-based erosion. No basis, credits or personal exemption.</t>
  </si>
  <si>
    <t>Otherwise allowable deduction</t>
  </si>
  <si>
    <t>Maryland deduction reduction</t>
  </si>
  <si>
    <t>Remaining deduction</t>
  </si>
  <si>
    <t>Ordinary state tax</t>
  </si>
  <si>
    <t>County tax</t>
  </si>
  <si>
    <t>Tax on other covered gains</t>
  </si>
  <si>
    <t>State and county total</t>
  </si>
  <si>
    <t>Added Maryland state and county tax</t>
  </si>
  <si>
    <t>Expected difference: $2,924.25. The conversion is not itself a capital gain; the extra 2% applies to other covered gains. Formula estimates are before return rounding and exclude federal tax, NIIT, Medicare and other benefit effects.</t>
  </si>
  <si>
    <t>03 / PENSION EXCLUSION, NOT AN IRA EXCLUSION</t>
  </si>
  <si>
    <t>Published 2026 maximum</t>
  </si>
  <si>
    <t>Total Social Security / railroad benefits</t>
  </si>
  <si>
    <t>Qualifying taxable pension income</t>
  </si>
  <si>
    <t>Illustrative exclusion</t>
  </si>
  <si>
    <t>Expected exclusion: $10,600. Assumes a qualifying resident and qualifying pension income. This formula does not make an IRA distribution eligible. Separate spouse and part-year calculations can apply.</t>
  </si>
  <si>
    <t>04 / PROPERTY CREDITS USE THEIR OWN INCOME</t>
  </si>
  <si>
    <t>Income below is already classified as countable. These examples do not decide how an actual Roth conversion is treated. Homeowner limits are amounts compared with eligible property tax, not credit awards. Renter example assumes all eligibility conditions.</t>
  </si>
  <si>
    <t>Homeowner example</t>
  </si>
  <si>
    <t>Counted income</t>
  </si>
  <si>
    <t>Income-based property-tax limit</t>
  </si>
  <si>
    <t>Renter example</t>
  </si>
  <si>
    <t>Qualifying annual occupancy rent</t>
  </si>
  <si>
    <t>Rent portion attributed to property tax</t>
  </si>
  <si>
    <t>Income-based limit</t>
  </si>
  <si>
    <t>Illustrative renter credit</t>
  </si>
  <si>
    <t>Homeowner limits: $1,680 → $2,580. Renter credits: $1,000 → $490. Qualifying rent excludes utilities and furnishings. No actual conversion-to-credit loss is inferred.</t>
  </si>
  <si>
    <t>05 / INHERITANCE TAX IS NOT INCOME TAX</t>
  </si>
  <si>
    <t>Assessed clear value before exemptions</t>
  </si>
  <si>
    <t>Inheritance rate if fully taxable</t>
  </si>
  <si>
    <t>Niece: illustrative inheritance tax</t>
  </si>
  <si>
    <t>Niece: value after that tax</t>
  </si>
  <si>
    <t>Assume a Maryland-domiciled decedent dies after July 1, 2026; $100,000 assessed clear value; no other exemption; beneficiary pays tax. Qualified Roth withdrawal income tax is a separate question. A child has the relationship exemption.</t>
  </si>
  <si>
    <t>Reuse with attribution to RothIRAHub and a link to https://www.rothirahub.com/roth-ira-maryland/. Government source materials retain their own terms. This dated educational workbook is not tax, legal or investment advice.</t>
  </si>
  <si>
    <t>MARYLAND · EXAMPLE PARAMETERS</t>
  </si>
  <si>
    <t>Dated September 7, 2026. Blue values are stated assumptions or verified rule parameters. Editing them does not add omitted eligibility, deduction, county-band or benefit rules.</t>
  </si>
  <si>
    <t>Parameter</t>
  </si>
  <si>
    <t>Value</t>
  </si>
  <si>
    <t>Source reference</t>
  </si>
  <si>
    <t>Primary source</t>
  </si>
  <si>
    <t>single-brackets.floors.0</t>
  </si>
  <si>
    <t>md-ct-011-state-brackets</t>
  </si>
  <si>
    <t>https://mgaleg.maryland.gov/mgawebsite/Laws/StatuteText?article=gtg&amp;enactments=false&amp;section=10-105</t>
  </si>
  <si>
    <t>single-brackets.floors.1</t>
  </si>
  <si>
    <t>single-brackets.floors.2</t>
  </si>
  <si>
    <t>single-brackets.floors.3</t>
  </si>
  <si>
    <t>single-brackets.floors.4</t>
  </si>
  <si>
    <t>single-brackets.floors.5</t>
  </si>
  <si>
    <t>single-brackets.floors.6</t>
  </si>
  <si>
    <t>single-brackets.floors.7</t>
  </si>
  <si>
    <t>single-brackets.floors.8</t>
  </si>
  <si>
    <t>single-brackets.floors.9</t>
  </si>
  <si>
    <t>single-brackets.rates.0</t>
  </si>
  <si>
    <t>single-brackets.rates.1</t>
  </si>
  <si>
    <t>single-brackets.rates.2</t>
  </si>
  <si>
    <t>single-brackets.rates.3</t>
  </si>
  <si>
    <t>single-brackets.rates.4</t>
  </si>
  <si>
    <t>single-brackets.rates.5</t>
  </si>
  <si>
    <t>single-brackets.rates.6</t>
  </si>
  <si>
    <t>single-brackets.rates.7</t>
  </si>
  <si>
    <t>single-brackets.rates.8</t>
  </si>
  <si>
    <t>single-brackets.rates.9</t>
  </si>
  <si>
    <t>county-example.agi</t>
  </si>
  <si>
    <t>md-g07-county-example</t>
  </si>
  <si>
    <t>county-example.conversion</t>
  </si>
  <si>
    <t>county-example.deduction</t>
  </si>
  <si>
    <t>county-example.age</t>
  </si>
  <si>
    <t>county-example.counties.0.0</t>
  </si>
  <si>
    <t>Worcester</t>
  </si>
  <si>
    <t>county-example.counties.0.1</t>
  </si>
  <si>
    <t>county-example.counties.1.0</t>
  </si>
  <si>
    <t>Montgomery</t>
  </si>
  <si>
    <t>county-example.counties.1.1</t>
  </si>
  <si>
    <t>county-example.counties.2.0</t>
  </si>
  <si>
    <t>Kent</t>
  </si>
  <si>
    <t>county-example.counties.2.1</t>
  </si>
  <si>
    <t>county-example.expected.0</t>
  </si>
  <si>
    <t>county-example.expected.1</t>
  </si>
  <si>
    <t>county-example.expected.2</t>
  </si>
  <si>
    <t>conversion-example.agi</t>
  </si>
  <si>
    <t>md-ct-028-conversion-example</t>
  </si>
  <si>
    <t>conversion-example.conversion</t>
  </si>
  <si>
    <t>conversion-example.deduction</t>
  </si>
  <si>
    <t>conversion-example.covered_gains</t>
  </si>
  <si>
    <t>conversion-example.county_rate</t>
  </si>
  <si>
    <t>conversion-example.itemized_threshold</t>
  </si>
  <si>
    <t>conversion-example.itemized_reduction_rate</t>
  </si>
  <si>
    <t>conversion-example.gains_threshold</t>
  </si>
  <si>
    <t>conversion-example.gains_rate</t>
  </si>
  <si>
    <t>conversion-example.expected_delta</t>
  </si>
  <si>
    <t>pension.cap</t>
  </si>
  <si>
    <t>md-ct-006-pension-cap</t>
  </si>
  <si>
    <t>https://services.marylandcomptroller.gov/taxes/en/maryland-pension-exclusion?id=kb_article_view&amp;sysparm_article=KB0010012</t>
  </si>
  <si>
    <t>pension.pension</t>
  </si>
  <si>
    <t>pension.total_benefits</t>
  </si>
  <si>
    <t>pension.expected</t>
  </si>
  <si>
    <t>inheritance.clear_value</t>
  </si>
  <si>
    <t>md-inheritance-rate</t>
  </si>
  <si>
    <t>https://mgaleg.maryland.gov/2026RS/Statute_Web/gtg/7-204.pdf</t>
  </si>
  <si>
    <t>inheritance.rate</t>
  </si>
  <si>
    <t>inheritance.expected</t>
  </si>
  <si>
    <t>property-credits.home_income.0</t>
  </si>
  <si>
    <t>md-p17-homeowner-example</t>
  </si>
  <si>
    <t>https://dat.maryland.gov/realproperty/Pages/Homeowners'-Property-Tax-Credit-Program.aspx</t>
  </si>
  <si>
    <t>property-credits.home_income.1</t>
  </si>
  <si>
    <t>property-credits.home_floors.0</t>
  </si>
  <si>
    <t>property-credits.home_floors.1</t>
  </si>
  <si>
    <t>property-credits.home_floors.2</t>
  </si>
  <si>
    <t>property-credits.home_floors.3</t>
  </si>
  <si>
    <t>property-credits.home_rates.0</t>
  </si>
  <si>
    <t>property-credits.home_rates.1</t>
  </si>
  <si>
    <t>property-credits.home_rates.2</t>
  </si>
  <si>
    <t>property-credits.home_rates.3</t>
  </si>
  <si>
    <t>property-credits.home_expected.0</t>
  </si>
  <si>
    <t>property-credits.home_expected.1</t>
  </si>
  <si>
    <t>property-credits.renter_income.0</t>
  </si>
  <si>
    <t>property-credits.renter_income.1</t>
  </si>
  <si>
    <t>property-credits.renter_rent</t>
  </si>
  <si>
    <t>property-credits.renter_factor</t>
  </si>
  <si>
    <t>property-credits.renter_cap</t>
  </si>
  <si>
    <t>property-credits.renter_floors.0</t>
  </si>
  <si>
    <t>property-credits.renter_floors.1</t>
  </si>
  <si>
    <t>property-credits.renter_floors.2</t>
  </si>
  <si>
    <t>property-credits.renter_rates.0</t>
  </si>
  <si>
    <t>property-credits.renter_rates.1</t>
  </si>
  <si>
    <t>property-credits.renter_rates.2</t>
  </si>
  <si>
    <t>property-credits.renter_expected.0</t>
  </si>
  <si>
    <t>property-credits.renter_expected.1</t>
  </si>
  <si>
    <t>MARYLAND · SOURCE-LINKED REFERENCE</t>
  </si>
  <si>
    <t>Same factual reference as the article and CSV. Dated September 7, 2026. Year qualifications and limitations belong to each row. URLs identify primary authorities; the workbook does not replace those sources.</t>
  </si>
  <si>
    <t>Reference</t>
  </si>
  <si>
    <t>Subject</t>
  </si>
  <si>
    <t>Explanation</t>
  </si>
  <si>
    <t>Applicable year</t>
  </si>
  <si>
    <t>Checked</t>
  </si>
  <si>
    <t>Authority</t>
  </si>
  <si>
    <t>Source URL</t>
  </si>
  <si>
    <t>Additional source URLs</t>
  </si>
  <si>
    <t>md-ct-001-qualified-roth</t>
  </si>
  <si>
    <t>Qualified Roth IRA withdrawals are excluded from Maryland's federal-AGI starting point.</t>
  </si>
  <si>
    <t>Federal exclusion and Maryland conformity support this conclusion, not a separately named Maryland Roth exemption. Do not call every Roth withdrawal qualified.</t>
  </si>
  <si>
    <t>2026</t>
  </si>
  <si>
    <t>2026-09-07</t>
  </si>
  <si>
    <t>Maryland Tax-General §10-203</t>
  </si>
  <si>
    <t>https://mgaleg.maryland.gov/mgawebsite/Laws/StatuteText?article=gtg&amp;enactments=false&amp;section=10-203</t>
  </si>
  <si>
    <t>https://www.irs.gov/publications/p590b</t>
  </si>
  <si>
    <t>md-ct-002-conversion-basis</t>
  </si>
  <si>
    <t>The federally taxable portion of an IRA-to-Roth conversion enters Maryland's starting income.</t>
  </si>
  <si>
    <t>The gross conversion is not automatically all taxable: federal nondeductible basis and IRA aggregation matter. Preserve Form 8606 records. No separate Maryland historical-basis adjustment was established; do not generalize to every legacy situation.</t>
  </si>
  <si>
    <t>https://www.irs.gov/publications/p590a</t>
  </si>
  <si>
    <t>md-ct-003-contribution-deduction</t>
  </si>
  <si>
    <t>A deductible Traditional IRA contribution reduces federal starting income; Roth and nondeductible contributions do not.</t>
  </si>
  <si>
    <t>Eligibility to contribute and eligibility to deduct are separate. This describes the tax treatment; use the current tax year's federal limits and workplace-plan coverage rules to determine deduction eligibility.</t>
  </si>
  <si>
    <t>IRS Publication 590-A</t>
  </si>
  <si>
    <t>https://www.irs.gov/publications/p590b | https://mgaleg.maryland.gov/mgawebsite/Laws/StatuteText?article=gtg&amp;enactments=false&amp;section=10-203</t>
  </si>
  <si>
    <t>md-ct-004-pension-ira-wrapper</t>
  </si>
  <si>
    <t>Traditional, Roth, rollover and SEP IRAs do not qualify as employee retirement systems for the pension exclusion.</t>
  </si>
  <si>
    <t>An IRA-to-Roth conversion cannot use the exclusion just because the taxpayer is 65. Rolling employer-plan money into an IRA can change later exclusion eligibility. Limit this conclusion to IRA-source conversions.</t>
  </si>
  <si>
    <t>Maryland Tax-General §10-209(a)(2)</t>
  </si>
  <si>
    <t>https://mgaleg.maryland.gov/mgawebsite/Laws/StatuteText?article=gtg&amp;enactments=false&amp;section=10-209</t>
  </si>
  <si>
    <t>md-ct-005-pension-eligibility</t>
  </si>
  <si>
    <t>Qualifying employer-plan income and age/disability eligibility are both required.</t>
  </si>
  <si>
    <t>Ordinary eligibility is age 65 or older, total disability, or a totally disabled spouse on the year's last day. Qualified employer pensions, 401(a)/401(k), 403(b) and eligible 457(b) arrangements can qualify. Special public-safety and ranger rules have separate conditions.</t>
  </si>
  <si>
    <t>Maryland Tax-General §10-209(a)-(b)</t>
  </si>
  <si>
    <t>The 2026 pension-exclusion maximum is $40,600 before offsets.</t>
  </si>
  <si>
    <t>The Comptroller separately lists $41,200 for 2025. The amount does not necessarily increase each year. Eligibility, qualifying income and total Social Security or Railroad Retirement benefits determine the allowed subtraction.</t>
  </si>
  <si>
    <t>Comptroller Maryland Pension Exclusion guidance</t>
  </si>
  <si>
    <t>md-ct-007-pension-offset</t>
  </si>
  <si>
    <t>Subtract all Social Security/Railroad Retirement benefits before applying the pension exclusion.</t>
  </si>
  <si>
    <t>The exclusion is no more than qualifying taxable pension income and the positive cap remaining after total benefits, not just federally taxable benefits. Example: $50,000 qualifying pension and $30,000 total benefits leaves at most $10,600 in 2026 ($40,600 minus $30,000). Separate spouse columns and part-year rules matter.</t>
  </si>
  <si>
    <t>Maryland Tax-General §10-209(b)</t>
  </si>
  <si>
    <t>md-ct-009-senior-credit-schedule</t>
  </si>
  <si>
    <t>Normal statutory senior-credit schedule is conditional, not a guaranteed 2026 award.</t>
  </si>
  <si>
    <t>Resident and age 65 by year-end: FAGI at most $100,000 individual or $150,000 joint/HoH/QSS. Normal amounts $1,000 individual, $1,750 qualifying joint/HoH/QSS, $1,000 joint with only one eligible spouse. State credit, no unused carryforward. Read with revenue-trigger cell; no exact unconditional 2026 credit-dependent example.</t>
  </si>
  <si>
    <t>Maryland Tax-General §10-754(a), (b), (d)</t>
  </si>
  <si>
    <t>https://mgaleg.maryland.gov/mgawebsite/Laws/StatuteText?article=gtg&amp;enactments=false&amp;section=10-754</t>
  </si>
  <si>
    <t>md-ct-010-senior-credit-trigger</t>
  </si>
  <si>
    <t>A statutory September revenue-forecast test can reduce some senior credits.</t>
  </si>
  <si>
    <t>If the specified September General Fund forecast is more than 3.75% below March, individual FAGI $50,000-$100,000 has $500 credit; joint/HoH/QSS $100,000-$150,000 has $875 or $500 for one eligible joint spouse. Statute verified; actual 2026 activation is not established as of this research date.</t>
  </si>
  <si>
    <t>Maryland Tax-General §10-754(c)</t>
  </si>
  <si>
    <t>https://mdbre.gov/</t>
  </si>
  <si>
    <t>Maryland's ordinary state marginal rates run from 2% to 6.5%.</t>
  </si>
  <si>
    <t>Single or married filing separately, lower bounds and marginal rates: $0 (2%); $1,000 (3%); $2,000 (4%); $3,000 (4.75%); $100,000 (5%); $125,000 (5.25%); $150,000 (5.5%); $250,000 (5.75%); $500,000 (6.25%); $1,000,000 (6.5%). For joint, head-of-household and qualifying-surviving-spouse returns, the corresponding lower bounds are $0, $1,000, $2,000, $3,000, $150,000, $175,000, $225,000, $300,000, $600,000 and $1,200,000. Rates apply in brackets to Maryland taxable net income. County tax and the additional covered-capital-gain tax are separate. Return tax-table rounding can differ.</t>
  </si>
  <si>
    <t>Maryland Tax-General §10-105(a)(1)-(2)</t>
  </si>
  <si>
    <t>https://www.marylandcomptroller.gov/content/dam/mdcomp/tax/forms/worksheets/2026-pv-worksheet.pdf</t>
  </si>
  <si>
    <t>md-ct-012-county-rates</t>
  </si>
  <si>
    <t>2026 county rates are additional to the state tax.</t>
  </si>
  <si>
    <t>2026 flat local rates: Allegany 3.20%; Baltimore City 3.20%; Baltimore County 3.20%; Calvert 3.20%; Caroline 3.20%; Carroll 3.03%; Cecil 2.74%; Charles 3.03%; Dorchester 3.30%; Garrett 2.65%; Harford 3.06%; Howard 3.20%; Kent 3.30%; Montgomery 3.20%; Prince George's 3.20%; Queen Anne's 3.20%; St. Mary's 3.20%; Somerset 3.20%; Talbot 2.40%; Washington 2.95%; Wicomico 3.20%; Worcester 2.25%. Anne Arundel and Frederick use separate income-dependent schedules. Allegany changed from 3.03% in 2025 to 3.20% in 2026; Kent changed from 3.20% to 3.30%. Use the residential jurisdiction, not simply the workplace.</t>
  </si>
  <si>
    <t>Comptroller 2026 local income-tax table</t>
  </si>
  <si>
    <t>https://services.marylandcomptroller.gov/taxes/en/maryland-income-tax-rates-and-brackets?id=kb_article_view&amp;sysparm_article=KB0010014</t>
  </si>
  <si>
    <t>md-ct-013-county-bands</t>
  </si>
  <si>
    <t>Anne Arundel and Frederick cannot be represented by one universal flat rate.</t>
  </si>
  <si>
    <t>Published Anne Arundel rates are 2.70%, 2.94% and 3.20%; Frederick rates are 2.25%, 2.75%, 2.96% and 3.20%, with filing-status and income conditions. This reference identifies the rate sets; it does not implement their calculation mechanics. The worked examples use flat-rate counties.</t>
  </si>
  <si>
    <t>Comptroller local-rate table, 2026 notes III and IV</t>
  </si>
  <si>
    <t>md-ct-014-exemption-cliffs</t>
  </si>
  <si>
    <t>Personal-exemption amounts drop at federal-AGI boundaries.</t>
  </si>
  <si>
    <t>The affected per-person exemption is $3,200, $1,600, $800 or $0. For single and married-separate filers the federal-AGI bands are: at most $100,000; above $100,000 through $125,000; above $125,000 through $150,000; and above $150,000. For joint, head-of-household and qualifying-surviving-spouse filers: at most $150,000; above $150,000 through $175,000; above $175,000 through $200,000; and above $200,000. These step-downs are not ordinary marginal tax brackets.</t>
  </si>
  <si>
    <t>Maryland Tax-General §10-211(b)-(c)</t>
  </si>
  <si>
    <t>https://mgaleg.maryland.gov/mgawebsite/Laws/StatuteText?article=gtg&amp;enactments=false&amp;section=10-211</t>
  </si>
  <si>
    <t>md-ct-015-age-blind-exemption</t>
  </si>
  <si>
    <t>An additional $1,000 Maryland exemption applies for each qualifying age-65 or blindness condition.</t>
  </si>
  <si>
    <t>A taxpayer meeting both conditions has two separate $1,000 additions, totaling $2,000. These taxpayer/spouse additions are separate from the personal-exemption phaseout and from federal standard-deduction additions or the federal senior deduction.</t>
  </si>
  <si>
    <t>Maryland Tax-General §10-211(b)(3)-(4), (c)</t>
  </si>
  <si>
    <t>md-ct-017-itemized-erosion</t>
  </si>
  <si>
    <t>Maryland reduces itemized deductions by 7.5% of federal AGI above $200,000 ($100,000 married filing separately).</t>
  </si>
  <si>
    <t>Federal itemization is required. Start with federally allowed deductions and make Maryland adjustments, including removing state and local income taxes, before the additional reduction. Do not import an 80% federal limitation into this Maryland provision. Examples start with otherwise allowable deductions after federal restrictions and Maryland adjustments.</t>
  </si>
  <si>
    <t>Maryland Tax-General §10-218</t>
  </si>
  <si>
    <t>https://mgaleg.maryland.gov/mgawebsite/Laws/StatuteText?article=gtg&amp;enactments=false&amp;section=10-218</t>
  </si>
  <si>
    <t>md-ct-018-social-security</t>
  </si>
  <si>
    <t>Federally taxable Social Security and Railroad Retirement benefits are subtracted from Maryland income.</t>
  </si>
  <si>
    <t>Those benefits can nevertheless count for the pension-exclusion offset and other income tests. A state income-tax exclusion does not establish benefit eligibility.</t>
  </si>
  <si>
    <t>Maryland Tax-General §10-207(j)</t>
  </si>
  <si>
    <t>https://mgaleg.maryland.gov/mgawebsite/Laws/StatuteText?article=gtg&amp;enactments=false&amp;section=10-207</t>
  </si>
  <si>
    <t>md-ct-019-military-retirement</t>
  </si>
  <si>
    <t>Qualifying military retirement subtraction: up to $12,500 under age 55, or $20,000 at age 55 or older.</t>
  </si>
  <si>
    <t>Age is measured at year-end. Only qualifying military retirement or death-benefit income receives this subtraction. Military service does not automatically qualify TSP or IRA withdrawals. Do not subtract the same income twice.</t>
  </si>
  <si>
    <t>Maryland Tax-General §10-207(q)</t>
  </si>
  <si>
    <t>md-ct-020-capital-gains-trigger</t>
  </si>
  <si>
    <t>An additional 2% tax applies to covered net capital gains when federal AGI exceeds $350,000.</t>
  </si>
  <si>
    <t>The trigger is the same for every filing status. Once triggered, the tax is not limited to gains above $350,000. Ordinary conversion income can cross the AGI boundary and affect other covered gains, without itself becoming capital gain.</t>
  </si>
  <si>
    <t>Maryland Tax-General §10-105(a)(3)-(4)</t>
  </si>
  <si>
    <t>https://www.marylandcomptroller.gov/legal-library/tb-58-dec-29-2025.html</t>
  </si>
  <si>
    <t>md-ct-021-capital-gains-retirement</t>
  </si>
  <si>
    <t>A Roth conversion is not itself a capital gain.</t>
  </si>
  <si>
    <t>Retirement-account assets are among the statutory capital-gain-tax exceptions. Other taxable brokerage gains can still be affected by conversion-raised federal AGI. Do not add a flat 2% to the converted amount.</t>
  </si>
  <si>
    <t>Maryland Tax-General §10-105(a)(3)(ii)</t>
  </si>
  <si>
    <t>md-ct-022-voluntary-withholding</t>
  </si>
  <si>
    <t>Maryland withholding on ordinary retirement distributions generally follows the payee's request.</t>
  </si>
  <si>
    <t>MW507P, as supplied in the 2026 forms directory, describes a voluntary election in whole dollars and a $5 monthly minimum for covered retirement and annuity payments. Give the form to the payer. Its footer is dated May 2022. Do not apply a monthly minimum mechanically to every one-time direct conversion. Withholding is a tax payment, not a separate tax.</t>
  </si>
  <si>
    <t>Maryland Tax-General §10-908(c)</t>
  </si>
  <si>
    <t>https://mgaleg.maryland.gov/mgawebsite/Laws/StatuteText?article=gtg&amp;enactments=false&amp;section=10-908</t>
  </si>
  <si>
    <t>https://www.marylandcomptroller.gov/content/dam/mdcomp/tax/forms/2026/mw507p.pdf</t>
  </si>
  <si>
    <t>md-ct-023-plan-rollover-withholding</t>
  </si>
  <si>
    <t>Specified indirect employer-plan rollover payments require 7.75% Maryland withholding.</t>
  </si>
  <si>
    <t>The statute ties this resident designated-distribution rule to federal mandatory withholding under IRC §3405(c). It is not a rule for all IRA withdrawals or direct rollovers. The withholding amount does not establish the final tax owed.</t>
  </si>
  <si>
    <t>Maryland Tax-General §10-908(f)</t>
  </si>
  <si>
    <t>md-ct-024-estimated-safe-harbor</t>
  </si>
  <si>
    <t>Estimated tax is generally required when tax exceeds withholding by more than $500; the interest framework compares 90% of current tax with 110% of applicable prior-year tax.</t>
  </si>
  <si>
    <t>Installment timing and statutory adjustments still matter. This is not the federal 100%-of-prior-year rule used by some filers. Other-state-credit, farmer/fisherman and estate provisions require separate review. Recheck the final 2026 forms; meeting a payment safe harbor does not reduce the final tax bill.</t>
  </si>
  <si>
    <t>Maryland Tax-General §10-815</t>
  </si>
  <si>
    <t>https://mgaleg.maryland.gov/mgawebsite/Laws/StatuteText?article=gtg&amp;enactments=false&amp;section=10-815</t>
  </si>
  <si>
    <t>https://mgaleg.maryland.gov/mgawebsite/Laws/StatuteText?article=gtg&amp;enactments=false&amp;section=13-602 | https://www.marylandcomptroller.gov/content/dam/mdcomp/tax/forms/worksheets/2026-pv-worksheet.pdf</t>
  </si>
  <si>
    <t>md-ct-025-estimate-dates</t>
  </si>
  <si>
    <t>Ordinary 2026 installments: April 15, June 15, September 15, and January 15, 2027.</t>
  </si>
  <si>
    <t>The 2026 PV worksheet lists these calendar-year individual dates and separate special provisions. Income received later in the year needs period-sensitive analysis. Paying with the annual return does not automatically cure an earlier shortfall.</t>
  </si>
  <si>
    <t>Comptroller 2026 PV worksheet</t>
  </si>
  <si>
    <t>md-ct-026-withholding-timing</t>
  </si>
  <si>
    <t>Do not assume late Maryland withholding erases an earlier installment shortfall.</t>
  </si>
  <si>
    <t>The 2025 Form 502UP instructions consider payments and withholding through each due date and say later-quarter overpayments cannot offset earlier underpayments. Actual receipt dates may matter. This describes 2025 form mechanics; final 2026 form instructions and interest factors need confirmation.</t>
  </si>
  <si>
    <t>2025 form mechanics; 2026 confirmation pending</t>
  </si>
  <si>
    <t>2025 Maryland Form 502UP instructions</t>
  </si>
  <si>
    <t>https://www.marylandcomptroller.gov/content/dam/mdcomp/tax/forms/2025/502up.pdf</t>
  </si>
  <si>
    <t>md-ct-027-hb707-proposal</t>
  </si>
  <si>
    <t>2026 HB707 is a proposal, not an enacted pension-exclusion change.</t>
  </si>
  <si>
    <t>The official bill status showed a House hearing, not an enacted chapter, when checked September 7, 2026. A proposed effective date is not evidence of enactment. Current Tax-General §10-209 retains the IRA exclusions; this bounded bill check does not establish the status of every other retirement proposal.</t>
  </si>
  <si>
    <t>Maryland HB0707 official 2026 legislative status</t>
  </si>
  <si>
    <t>https://mgaleg.maryland.gov/mgawebsite/Legislation/Details/hb0707?ys=2026RS</t>
  </si>
  <si>
    <t>An illustrative $20,000 conversion adds $2,924.25 in Maryland state and county tax under the stated assumptions.</t>
  </si>
  <si>
    <t>Single, age 60, full-year Montgomery County resident. Starting federal AGI is $340,000, including $50,000 of other covered net capital gains. The IRA conversion is fully taxable; no basis, Maryland income adjustments, credits or personal exemption. The fixed $30,000 otherwise allowable itemized deduction is after federal restrictions and Maryland adjustments, but before the Maryland income-based reduction. That reduction rises from $10,500 to $12,000; the deduction falls from $19,500 to $18,000; taxable income rises from $320,500 to $342,000. Ordinary state tax: $16,813.75 to $18,050. County tax: $10,256 to $10,944. Additional tax on other covered gains: $0 to $1,000. Total: $27,069.75 to $29,994. The $2,924.25 difference is before return rounding and excludes federal tax, NIIT, Medicare and other benefit effects.</t>
  </si>
  <si>
    <t>Maryland Tax-General §10-105</t>
  </si>
  <si>
    <t>https://mgaleg.maryland.gov/mgawebsite/Laws/StatuteText?article=gtg&amp;enactments=false&amp;section=10-218 | https://services.marylandcomptroller.gov/taxes/en/maryland-income-tax-rates-and-brackets?id=kb_article_view&amp;sysparm_article=KB0010014 | https://www.marylandcomptroller.gov/legal-library/tb-58-dec-29-2025.html</t>
  </si>
  <si>
    <t>md-p01-saves-account</t>
  </si>
  <si>
    <t>MarylandSaves is a payroll-deduction Roth IRA.</t>
  </si>
  <si>
    <t>Employees can opt out. It is not a separate pension or additional IRA contribution allowance. Federal Roth eligibility still applies.</t>
  </si>
  <si>
    <t>Current published program as of2026-09-07; dated sources and timing retained in detail</t>
  </si>
  <si>
    <t>MarylandSaves January 2024 disclosure</t>
  </si>
  <si>
    <t>https://marcom.vestwell.com/program-description/en/marylandsaves.pdf</t>
  </si>
  <si>
    <t>https://www.marylandsaves.org/marylandsaves-and-the-law/</t>
  </si>
  <si>
    <t>md-p02-saves-coverage</t>
  </si>
  <si>
    <t>MarylandSaves coverage depends on the statutory employer and employee tests.</t>
  </si>
  <si>
    <t>Payroll arrangements, an existing retirement plan, operating history and employee exceptions matter. The operating-history test concerns both the current and preceding calendar years, not simply a rolling two-year anniversary.</t>
  </si>
  <si>
    <t>Labor and Employment §12-101(c)-(e)</t>
  </si>
  <si>
    <t>https://mgaleg.maryland.gov/mgawebsite/Laws/StatuteText?article=gle&amp;enactments=false&amp;section=12-101</t>
  </si>
  <si>
    <t>md-p03-saves-default</t>
  </si>
  <si>
    <t>The default contribution is 5% of gross taxable pay.</t>
  </si>
  <si>
    <t>The January 2024 disclosure describes January increases of one percentage point up to 10%. Workers can change their election or opt out. On a hypothetical $2,000 gross taxable paycheck, 5% is $100; the deduction is after-tax.</t>
  </si>
  <si>
    <t>md-p04-saves-investments</t>
  </si>
  <si>
    <t>The default first $1,000 of contributions goes to the emergency-savings option.</t>
  </si>
  <si>
    <t>Later default contributions go to an age-based retirement option. The emergency option uses a Lincoln National Life insurance contract, not an FDIC-insured bank deposit. Investment allocation does not change Roth withdrawal tax rules.</t>
  </si>
  <si>
    <t>MarylandSaves official investment guidance, indexed first-party text</t>
  </si>
  <si>
    <t>https://marylandsaves.com/savers/investments</t>
  </si>
  <si>
    <t>md-p05-saves-fixed-fee</t>
  </si>
  <si>
    <t>The January 2024 disclosure lists a $30 annual account fee.</t>
  </si>
  <si>
    <t>The disclosed components are $24 for administration and $6 for MarylandSaves. Quarterly collection and startup provisions apply. This is not a verified all-in 2026 percentage-fee quote.</t>
  </si>
  <si>
    <t>MarylandSaves January 2024 fee disclosure</t>
  </si>
  <si>
    <t>md-p07-saves-employer-waiver</t>
  </si>
  <si>
    <t>Qualifying employers can receive a $300 annual-report fee waiver.</t>
  </si>
  <si>
    <t>The current 2027 waiver guidance requires qualifying 2026 operation, including an active plan and at least one employee payroll contribution. December 31, 2026 is the stated deadline. Registration alone is insufficient; this is not an employee tax credit.</t>
  </si>
  <si>
    <t>MarylandSaves2027 SDAT waiver guidance</t>
  </si>
  <si>
    <t>https://www.marylandsaves.org/claim-fee-waiver/</t>
  </si>
  <si>
    <t>md-p09-529-subtraction</t>
  </si>
  <si>
    <t>Eligible Maryland College Investment Plan contributions receive a subtraction of up to $2,500 per beneficiary per year.</t>
  </si>
  <si>
    <t>Excess contributions can carry forward for ten subsequent years. Eligible contributing Maryland taxpayers need not own the account. This reduces income subject to tax; it is not a $2,500 refund.</t>
  </si>
  <si>
    <t>Maryland529 tax advantages</t>
  </si>
  <si>
    <t>https://maryland529.com/home/tax-advantages.html</t>
  </si>
  <si>
    <t>md-p10-529-grant-subtraction</t>
  </si>
  <si>
    <t>A State Contribution and the ordinary College Investment Plan subtraction cannot both be claimed for the receipt year.</t>
  </si>
  <si>
    <t>The restriction covers the taxpayer's contributions to any College Investment Plan account in that year, not only the account receiving the grant.</t>
  </si>
  <si>
    <t>md-p11-save4college</t>
  </si>
  <si>
    <t>Save4College lists $250 or $500 grants, subject to eligibility.</t>
  </si>
  <si>
    <t>The 2026 application period is closed; the next announced opening is January 1, 2027. Current terms also test prior-year Maryland AGI, residency, ages, account and contribution timing, and prior grants. The next opening does not guarantee unchanged 2027 terms.</t>
  </si>
  <si>
    <t>Maryland529 Save4College</t>
  </si>
  <si>
    <t>https://maryland529.com/home/save4college.html</t>
  </si>
  <si>
    <t>md-p12-federal-529-rollover</t>
  </si>
  <si>
    <t>Federal 529-to-Roth rollovers have a $35,000 lifetime ceiling and annual IRA contribution-capacity restrictions, including the applicable compensation requirement.</t>
  </si>
  <si>
    <t>The transfer must go directly to a Roth IRA maintained for the designated beneficiary. The 529 must have been maintained at least 15 years; recent five-year contributions and their attributable earnings are ineligible. IRC §529(c)(3)(E) incorporates the annual limit through §408A(c)(2), which incorporates §219, including compensation and applicable joint-return spousal-compensation rules. Other IRA contributions reduce available annual rollover capacity. These federal conditions do not establish Maryland recapture treatment.</t>
  </si>
  <si>
    <t>IRS Tax Topic313</t>
  </si>
  <si>
    <t>https://www.irs.gov/taxtopics/tc313</t>
  </si>
  <si>
    <t>https://www.govinfo.gov/content/pkg/USCODE-2024-title26/html/USCODE-2024-title26-subtitleA-chap1-subchapF-partVIII-sec529.htm | https://www.govinfo.gov/content/pkg/USCODE-2024-title26/html/USCODE-2024-title26-subtitleA-chap1-subchapD-partI-subpartA-sec408A.htm | https://www.govinfo.gov/content/pkg/USCODE-2024-title26/html/USCODE-2024-title26-subtitleA-chap1-subchapB-partVII-sec219.htm</t>
  </si>
  <si>
    <t>md-p14-529-federal-expansion</t>
  </si>
  <si>
    <t>The federal K–12 qualified-distribution cap is $20,000 per beneficiary in 2026.</t>
  </si>
  <si>
    <t>It was $10,000 in 2025. Expanded expense and credentialing rules have a separate effective date after July 4, 2025. Federal qualification does not by itself settle every Maryland recapture question.</t>
  </si>
  <si>
    <t>https://www.govinfo.gov/content/pkg/PLAW-119publ21/pdf/PLAW-119publ21.pdf</t>
  </si>
  <si>
    <t>md-p15-homeowner-income</t>
  </si>
  <si>
    <t>The Homeowners' Credit uses a broad household-income definition that expressly includes IRA distributions.</t>
  </si>
  <si>
    <t>The statute includes income whether or not it is taxable for federal or state income-tax purposes. Tax-free Roth status does not automatically exclude a withdrawal. This does not resolve the classification of an actual rollover or conversion.</t>
  </si>
  <si>
    <t>Tax-Property §9-104(a)</t>
  </si>
  <si>
    <t>https://mgaleg.maryland.gov/2026RS/Statute_Web/gtp/9-104.pdf</t>
  </si>
  <si>
    <t>md-p16-homeowner-gates</t>
  </si>
  <si>
    <t>The Homeowners' Credit bars combined income above $60,000 or combined net worth above $200,000.</t>
  </si>
  <si>
    <t>Other eligibility requirements apply. The asset test excludes the principal home and specified retirement accounts. An account-balance exclusion is different from excluding distributions from income. Equality at these statutory thresholds is not itself disqualifying.</t>
  </si>
  <si>
    <t>Tax-Property §9-104(a),(j)</t>
  </si>
  <si>
    <t>Counted income rising from $30,000 to $40,000 raises the income-based property-tax limit from $1,680 to $2,580.</t>
  </si>
  <si>
    <t>The formula uses 0% on the first $8,000, 4% on the next $4,000, 6.5% on the next $4,000 and 9% above $16,000. The $900 difference is not automatically a $900 credit loss; eligible property tax and existing credit matter. No conversion classification is assumed.</t>
  </si>
  <si>
    <t>SDAT Homeowners' Property Tax Credit</t>
  </si>
  <si>
    <t>md-p19-renter-households</t>
  </si>
  <si>
    <t>The Renters' Credit has age, disability and qualifying younger-household routes.</t>
  </si>
  <si>
    <t>Age 60 or older, specified permanent total disability, or a qualifying younger household with a dependent child may establish one route. Other income and housing requirements apply. Do not substitute the Homeowners' Credit income ceiling. Retirement-asset exclusions do not automatically exclude retirement income.</t>
  </si>
  <si>
    <t>Tax-Property §9-102(a)</t>
  </si>
  <si>
    <t>https://mgaleg.maryland.gov/2026RS/Statute_Web/gtp/9-102.pdf</t>
  </si>
  <si>
    <t>md-p20-renter-example</t>
  </si>
  <si>
    <t>The Renters' Credit has a $1,000 maximum and generally uses 15% of qualifying occupancy rent.</t>
  </si>
  <si>
    <t>At $12,000 eligible annual rent, the assumed property-tax portion is $1,800. Counted income of $20,000 and $30,000 gives income-based limits of $760 and $1,310, producing credits of $1,000 and $490 under full-eligibility assumptions. The decrease is $510. Rent excludes utilities and furnishings; the general formula also has a zero floor.</t>
  </si>
  <si>
    <t>SDAT Renters' Tax Credit</t>
  </si>
  <si>
    <t>https://dat.maryland.gov/realproperty/pages/renters'-tax-credits.aspx</t>
  </si>
  <si>
    <t>md-p21-state-plan-roth</t>
  </si>
  <si>
    <t>Maryland Supplemental Retirement Plans offer designated Roth contributions in 401(k) and 457(b) plans.</t>
  </si>
  <si>
    <t>These are employer-plan accounts, not Roth IRAs. This does not establish a Roth election in a defined-benefit pension or a Roth 403(b) option.</t>
  </si>
  <si>
    <t>MSRP Roth options</t>
  </si>
  <si>
    <t>https://msrp.maryland.gov/Employees/Enrolling/ROTH-Contribution-Options</t>
  </si>
  <si>
    <t>md-p22-state-plan-limits</t>
  </si>
  <si>
    <t>The governmental 457(b) limit is separate from the combined 401(k)/403(b) elective-deferral limit.</t>
  </si>
  <si>
    <t>Plan eligibility and catch-up provisions still matter, and the 457 limit can include employer contributions. Do not count three separate employee-deferral allowances or use older plan-page dollar examples for 2026.</t>
  </si>
  <si>
    <t>IRS multiple-plan deferrals</t>
  </si>
  <si>
    <t>https://www.irs.gov/retirement-plans/how-much-salary-can-you-defer-if-youre-eligible-for-more-than-one-retirement-plan</t>
  </si>
  <si>
    <t>https://msrp.maryland.gov/Employees/Eligibility-Catch-up-Provisions</t>
  </si>
  <si>
    <t>md-p23-medicaid-specific</t>
  </si>
  <si>
    <t>For Maryland Medicaid coverage groups that test resources, Roth income-tax treatment does not establish an asset exclusion.</t>
  </si>
  <si>
    <t>COMAR 10.09.24.08 addresses MAGI-exempt coverage groups, with specified reporting exceptions. Apply the particular coverage group's resource, ownership, accessibility and exclusion rules. Do not turn a generic table into a universal nursing-home limit, imply a resource test for all MAGI-based applicants, or infer blanket owner or inherited Roth IRA protection.</t>
  </si>
  <si>
    <t>COMAR10.09.24.08</t>
  </si>
  <si>
    <t>https://regs.maryland.gov/us/md/exec/comar/10.09.24.08</t>
  </si>
  <si>
    <t>md-p25-eid-retirement</t>
  </si>
  <si>
    <t>The Employed Individuals with Disabilities program excludes specified retirement-account cash values.</t>
  </si>
  <si>
    <t>COMAR 10.09.41.04(C)(3) expressly lists IRAs. This program-specific exclusion does not establish nursing-home Medicaid treatment or justify moving assets for eligibility.</t>
  </si>
  <si>
    <t>COMAR10.09.41.04(C)(3)</t>
  </si>
  <si>
    <t>https://regs.maryland.gov/us/md/exec/comar/10.09.41.04</t>
  </si>
  <si>
    <t>md-owner-roth-creditor</t>
  </si>
  <si>
    <t>Maryland expressly includes an owner's qualified Roth IRA in its retirement exemption.</t>
  </si>
  <si>
    <t>CJP §11-504(h) names IRC §408A and has no overall account-balance ceiling within that subsection. Express exceptions remain. Do not extend this owner-account conclusion to every inherited account.</t>
  </si>
  <si>
    <t>2026 current law; historical case dates retained</t>
  </si>
  <si>
    <t>CJP §11-504(h)(1)</t>
  </si>
  <si>
    <t>https://mgaleg.maryland.gov/2026RS/Statute_Web/gcj/11-504.pdf</t>
  </si>
  <si>
    <t>md-protection-exceptions</t>
  </si>
  <si>
    <t>Retirement protection has specified claimant and contribution exceptions.</t>
  </si>
  <si>
    <t>CJP §11-504(h)(1)-(2) preserves Maryland Department of Health claims and specified QDRO alternate-payee and qualified-plan claims, plus the pre-1988 bankruptcy exception. Paragraph (h)(3) separately protects an alternate payee's interest from that payee's creditors, except the Department of Health. These provisions do not themselves decide Medicaid eligibility.</t>
  </si>
  <si>
    <t>CJP §11-504(h)(2)-(3)</t>
  </si>
  <si>
    <t>md-nondeductible-protection-caveat</t>
  </si>
  <si>
    <t>The contribution-limit language differs for Traditional and Roth accounts.</t>
  </si>
  <si>
    <t>CJP §11-504(h)(4) refers to amounts above the deductible contribution amount, or for Roth contributions above the maximum allowed, and related earnings. Specific nondeductible Traditional IRA histories require legal analysis; no blanket result is established here.</t>
  </si>
  <si>
    <t>CJP §11-504(h)(4)</t>
  </si>
  <si>
    <t>md-bankruptcy-optout</t>
  </si>
  <si>
    <t>Maryland's opt-out from federal §522(d) does not erase the separate retirement exemption in §522(b)(3)(C).</t>
  </si>
  <si>
    <t>State judgment protection, federal bankruptcy exemptions and exclusion from the bankruptcy estate are separate questions. The 2026 Chapter 400 changes do not amend retirement subsection (h).</t>
  </si>
  <si>
    <t>CJP §11-504(g)</t>
  </si>
  <si>
    <t>https://www.govinfo.gov/content/pkg/USCODE-2022-title11/html/USCODE-2022-title11-chap5-subchapII-sec522.htm | https://mgaleg.maryland.gov/2026RS/Chapters_noln/CH_400_sb0939e.pdf</t>
  </si>
  <si>
    <t>md-bankruptcy-ira-cap</t>
  </si>
  <si>
    <t>The relevant aggregate federal contributory-IRA bankruptcy amount is $1,711,975.</t>
  </si>
  <si>
    <t>This applies to cases filed from April 1, 2025 through March 31, 2028, subject to statutory distinctions and possible court increase in the interests of justice. It is not a per-account limit or universal ceiling for all retirement assets.</t>
  </si>
  <si>
    <t>2025-04-01 through2028-03-31 bankruptcy filings</t>
  </si>
  <si>
    <t>11 USC §522(n)</t>
  </si>
  <si>
    <t>https://www.govinfo.gov/content/pkg/USCODE-2022-title11/html/USCODE-2022-title11-chap5-subchapII-sec522.htm</t>
  </si>
  <si>
    <t>https://www.federalregister.gov/documents/2025/02/04/2025-02207/adjustment-of-certain-dollar-amounts-applicable-to-bankruptcy-cases</t>
  </si>
  <si>
    <t>md-rollover-cap-exception</t>
  </si>
  <si>
    <t>Specified employer-plan rollover amounts and their earnings are excluded from the §522(n) cap calculation.</t>
  </si>
  <si>
    <t>The enumerated provisions are §§402(c), 402(e)(6), 403(a)(4), 403(a)(5) and 403(b)(8). Preserve tracing records. The list does not automatically include every IRA-to-IRA rollover or Roth conversion.</t>
  </si>
  <si>
    <t>md-inherited-clark</t>
  </si>
  <si>
    <t>Clark v. Rameker rejected the federal retirement-funds exemption for the inherited IRA before the Court.</t>
  </si>
  <si>
    <t>The Supreme Court interpreted §522(b)(3)(C). That holding does not itself decide every state exemption. Its historical distribution discussion should not be substituted for current inherited Roth distribution rules.</t>
  </si>
  <si>
    <t>Clark v. Rameker, 573 U.S. 122, 124 (2014)</t>
  </si>
  <si>
    <t>https://www.supremecourt.gov/opinions/boundvolumes/573bv.pdf</t>
  </si>
  <si>
    <t>md-inherited-bartch</t>
  </si>
  <si>
    <t>A federal district court applying Maryland law rejected an inherited Traditional IRA exemption in a 2024 garnishment proceeding.</t>
  </si>
  <si>
    <t>In Bartch v. Barch, No. 23-0101-BAH, the March 13, 2024 opinion found that the inherited Traditional IRA did not qualify under CJP §11-504(h) and denied release without prejudice. This was a U.S. District Court for the District of Maryland decision, not controlling Maryland appellate precedent or a Roth-specific holding. This reference describes that opinion only, not the case's later procedural history. An inherited account warrants current, account-specific legal review.</t>
  </si>
  <si>
    <t>Bartch v. Barch, D. Md., Document 100, March 13, 2024</t>
  </si>
  <si>
    <t>https://cases.justia.com/federal/district-courts/maryland/mddce/1:2023cv00101/528282/100/0.pdf?ts=1710434253</t>
  </si>
  <si>
    <t>md-divorce-division</t>
  </si>
  <si>
    <t>Creditor protection does not prevent all marital-property division.</t>
  </si>
  <si>
    <t>Maryland courts can transfer marital retirement interests. Acquisition, tracing and the decree matter. A qualifying IRA transfer incident to divorce has different federal mechanics from an employer-plan QDRO.</t>
  </si>
  <si>
    <t>Family Law §8-205(a)</t>
  </si>
  <si>
    <t>https://mgaleg.maryland.gov/2026RS/Statute_Web/gfl/8-205.pdf</t>
  </si>
  <si>
    <t>md-divorce-beneficiary</t>
  </si>
  <si>
    <t>Beneficiary designations deserve a separate review after divorce.</t>
  </si>
  <si>
    <t>PaineWebber v. East, 363 Md. 408 (2001), distinguished a particular marital-property waiver from a beneficiary expectancy and required further proceedings. It does not establish the outcome of every divorce or beneficiary dispute.</t>
  </si>
  <si>
    <t>PaineWebber Inc. v. East, 363 Md. 408 (2001)</t>
  </si>
  <si>
    <t>https://www.courts.state.md.us/data/opinions/coa/2001/44a00.pdf</t>
  </si>
  <si>
    <t>md-spousal-elective-share</t>
  </si>
  <si>
    <t>Surviving-spouse rights can reach specified nonprobate property.</t>
  </si>
  <si>
    <t>Maryland's augmented-estate framework uses one-third with surviving issue and one-half without, reduced by spousal benefits and subject to statutory exclusions. Do not apply these fractions directly to an IRA without the full estate computation.</t>
  </si>
  <si>
    <t>Estates and Trusts §3-401(j)</t>
  </si>
  <si>
    <t>https://mgaleg.maryland.gov/2026RS/Statute_Web/get/3-401.pdf</t>
  </si>
  <si>
    <t>https://mgaleg.maryland.gov/2026RS/Statute_Web/get/3-403.pdf | https://mgaleg.maryland.gov/2026RS/Statute_Web/get/3-404.pdf</t>
  </si>
  <si>
    <t>Maryland inheritance tax is 10% of taxable clear value.</t>
  </si>
  <si>
    <t>This is separate from a beneficiary's income tax and from estate tax. Valuation, exemptions and who pays the tax affect the result.</t>
  </si>
  <si>
    <t>Tax-General §7-204</t>
  </si>
  <si>
    <t>md-inheritance-relationships</t>
  </si>
  <si>
    <t>Specified close-family inheritances are exempt.</t>
  </si>
  <si>
    <t>The statutory categories include spouses, parents, grandparents, children and lineal descendants, specified spouses of descendants, and siblings. Child and parent definitions include specified step-family relationships. Nieces, nephews and friends do not have the ordinary close-family exemption, although other property-specific exemptions can apply.</t>
  </si>
  <si>
    <t>2026 Chapter 504, §7-203(b)</t>
  </si>
  <si>
    <t>https://mgaleg.maryland.gov/2026rs/Chapters_noln/CH_504_hb0017e.pdf</t>
  </si>
  <si>
    <t>md-domestic-partner-inheritance</t>
  </si>
  <si>
    <t>Registered domestic partners have a broader inheritance exemption than unregistered partners.</t>
  </si>
  <si>
    <t>Registration under Estates and Trusts §2-214 matters. The unregistered-partner provision addresses a qualifying jointly held primary residence; cohabitation alone does not establish an IRA exemption.</t>
  </si>
  <si>
    <t>2026 Chapter 504, §7-203(k)</t>
  </si>
  <si>
    <t>md-inheritance-situs-change</t>
  </si>
  <si>
    <t>For deaths on or after July 1, 2026, intangible-property situs follows the decedent's domicile.</t>
  </si>
  <si>
    <t>Chapter 504 adds Tax-General §7-202(b). The beneficiary's residence alone does not determine this inheritance-tax location rule. Probate-venue changes use a separate applicability test.</t>
  </si>
  <si>
    <t>2026 Chapter 504 §§2-5</t>
  </si>
  <si>
    <t>md-nonprobate-inheritance</t>
  </si>
  <si>
    <t>Avoiding probate does not necessarily avoid inheritance tax.</t>
  </si>
  <si>
    <t>A named-beneficiary transfer can still be assessed as nonprobate property. The governing documents and applicable rules determine whether the estate or beneficiary bears the tax.</t>
  </si>
  <si>
    <t>Maryland Register of Wills, Taxes</t>
  </si>
  <si>
    <t>https://registers.maryland.gov/main/taxes.html</t>
  </si>
  <si>
    <t>md-small-inheritance-threshold</t>
  </si>
  <si>
    <t>The $1,000 inheritance exemption is a threshold, not a deduction from every taxable transfer.</t>
  </si>
  <si>
    <t>For this exemption the total value received by one person must not exceed $1,000. An otherwise taxable $100,000 transfer is not reduced to $99,000. The separate small-estate provision does not automatically exempt every separately passing IRA.</t>
  </si>
  <si>
    <t>2026 Chapter 504, §7-203(f)-(g)</t>
  </si>
  <si>
    <t>md-inheritance-example</t>
  </si>
  <si>
    <t>For $100,000 assessed clear value before beneficiary exemptions, the illustrative inheritance tax is $0 for a child and $10,000 for a niece.</t>
  </si>
  <si>
    <t>Assume a Maryland-domiciled decedent dies after July 1, 2026, the Roth distribution is qualified, no other exemption applies, and the beneficiary pays the tax. The niece retains $90,000 after that tax. Estate-paid tax or a different assessed value changes the example.</t>
  </si>
  <si>
    <t>https://mgaleg.maryland.gov/2026rs/Chapters_noln/CH_504_hb0017e.pdf | https://www.irs.gov/publications/p590b</t>
  </si>
  <si>
    <t>md-estate-exclusion</t>
  </si>
  <si>
    <t>Maryland's estate exclusion starts at $5 million, potentially increased by valid spousal portability.</t>
  </si>
  <si>
    <t>Actual liability uses the statutory estate-tax computation, deductions and other adjustments. It is not simply 16% of the entire estate or of all assets above $5 million.</t>
  </si>
  <si>
    <t>Tax-General §7-309(b)(3),(9)</t>
  </si>
  <si>
    <t>https://mgaleg.maryland.gov/2026RS/Statute_Web/gtg/7-309.pdf</t>
  </si>
  <si>
    <t>md-estate-portability</t>
  </si>
  <si>
    <t>Ordinary Maryland estate returns generally have a nine-month deadline; portability-only filings follow the applicable federal election period.</t>
  </si>
  <si>
    <t>Current TG §7-305(c), as amended by 2023 Chapter 714, replaces the former two-year portability-only deadline. Eligible estates may use Rev. Proc. 2022-32 fifth-anniversary relief; July 2026 Form 706 instructions confirm that relief remains available. It does not defer otherwise required returns or payments. The Comptroller FAQ is internally inconsistent: Question 5 retains two years, while Question 6 expressly explains the 2023 change and states five years.</t>
  </si>
  <si>
    <t>Tax-General §7-305</t>
  </si>
  <si>
    <t>https://mgaleg.maryland.gov/2026RS/Statute_Web/gtg/7-305.pdf</t>
  </si>
  <si>
    <t>https://mgaleg.maryland.gov/2023RS/Chapters_noln/CH_714_hb0179t.pdf | https://www.irs.gov/pub/irs-prior/i706--2026.pdf | https://www.irs.gov/pub/irs-drop/rp-22-32.pdf | https://services.marylandcomptroller.gov/taxes/en/estate-inheritance-fiduciary-tax-faqs?id=kb_article_view&amp;sysparm_article=KB0010072</t>
  </si>
  <si>
    <t>md-roth-estate-base</t>
  </si>
  <si>
    <t>Roth income-tax treatment does not remove an owned account from gross-estate analysis.</t>
  </si>
  <si>
    <t>An account can enter the estate calculation without producing estate tax. Filing thresholds, deductions, exclusions and qualified inherited withdrawals are separate questions.</t>
  </si>
  <si>
    <t>IRS Publication 559, Gross estate</t>
  </si>
  <si>
    <t>https://www.irs.gov/publications/p559</t>
  </si>
  <si>
    <t>https://www.irs.gov/publications/p590b | https://www.marylandcomptroller.gov/content/dam/mdcomp/tax/instructions/guidance-estate-filing.pdf</t>
  </si>
  <si>
    <t>md-resident-domicile</t>
  </si>
  <si>
    <t>Your permanent home matters, not just days counted.</t>
  </si>
  <si>
    <t>Maryland's resident definition includes an individual domiciled in Maryland on the last day of the taxable year. Domicile is the home a person intends to return to; changing an address or taking a temporary trip does not by itself end it. Separate part-year rules apply to a genuine change of domicile.</t>
  </si>
  <si>
    <t>2026 current law</t>
  </si>
  <si>
    <t>TG10-101(k)(1)-(2)</t>
  </si>
  <si>
    <t>https://mgaleg.maryland.gov/2026RS/Statute_Web/gtg/10-101.pdf</t>
  </si>
  <si>
    <t>https://www.marylandcomptroller.gov/legal-library/ar-37-sep-21-2009.html</t>
  </si>
  <si>
    <t>md-statutory-resident</t>
  </si>
  <si>
    <t>An out-of-state domicile does not always prevent Maryland residency.</t>
  </si>
  <si>
    <t>Comptroller guidance applies full-year statutory residence when an individual maintains a Maryland place of abode for more than six months and is physically present in Maryland for at least 183 days. This is distinct from the domicile test; fewer than 183 days does not automatically release a Maryland domiciliary from resident tax.</t>
  </si>
  <si>
    <t>2026 residency guidance; AR37 revised 2009</t>
  </si>
  <si>
    <t>COMAR03.04.02.01B(7)</t>
  </si>
  <si>
    <t>https://regs.maryland.gov/us/md/exec/comar/03.04.02.01</t>
  </si>
  <si>
    <t>md-domicile-proof</t>
  </si>
  <si>
    <t>A real move needs both action and intent.</t>
  </si>
  <si>
    <t>Keep evidence of the actual move, new permanent home, sale or rental of the old home, family and business ties, voter and vehicle registration, and time spent in each state. Maryland considers the full circumstances rather than treating a changed mailing address as decisive. A vacation property alone does not establish that a domicile changed.</t>
  </si>
  <si>
    <t>2026 current guidance; AR37 revised 2009</t>
  </si>
  <si>
    <t>AR37 domicile factors</t>
  </si>
  <si>
    <t>md-return-within-six-months</t>
  </si>
  <si>
    <t>Returning within six months can complicate a claimed permanent move.</t>
  </si>
  <si>
    <t>Maryland Tax-General10-101(k)(3) creates a rebuttable presumption against a claimed bona fide intention to become a permanent resident of another state when an individual resides in Maryland again within six months after moving out. This supports part-year residency under10-101(k)(2) and is separate from the abode-duration/183day test. Replace the raw authority with Tax-General10-101(k)(3).</t>
  </si>
  <si>
    <t>TG10-101(k)(3)</t>
  </si>
  <si>
    <t>md-move-year-income</t>
  </si>
  <si>
    <t>A move-year return separates income by the resident period.</t>
  </si>
  <si>
    <t>The latest annual resident instructions (2025, Instruction 26) start with full-year federal adjusted gross income, then subtract income received while not a Maryland resident. They do not instruct a taxpayer to divide every IRA distribution by months in Maryland. Retain the actual transaction and residency dates. The detailed 2026 return instructions should be checked when issued.</t>
  </si>
  <si>
    <t>2025 return instructions; 2026 planning requires release-date recheck</t>
  </si>
  <si>
    <t>2025residentinstructions26(h)-(j)</t>
  </si>
  <si>
    <t>https://www.marylandcomptroller.gov/content/dam/mdcomp/tax/instructions/2025/resident-booklet.pdf</t>
  </si>
  <si>
    <t>md-move-year-deductions</t>
  </si>
  <si>
    <t>Income timing and deduction allocation are different calculations.</t>
  </si>
  <si>
    <t>Instruction 26(k) of the 2025 resident booklet adjusts standard or itemized deductions and exemptions by the percentage of income subject to Maryland tax. Pension-exclusion proration has a separate months-based rule and a special rule when pension payments begin in the move-in year. Do not use one blanket months-in-state fraction for the whole return.</t>
  </si>
  <si>
    <t>2025 return instructions; recheck final 2026 forms</t>
  </si>
  <si>
    <t>2025residentinstructions13,26(k)-(n),Worksheet26A</t>
  </si>
  <si>
    <t>md-move-year-county</t>
  </si>
  <si>
    <t>Use the locality for the last day of Maryland residence.</t>
  </si>
  <si>
    <t>For a part-year return, the 2025 resident instructions direct the filer to use the county, city, town or taxing area where the person resided on the last day of Maryland residence. This is not necessarily the address on the day the return is filed.</t>
  </si>
  <si>
    <t>2025residentinstruction26(d)</t>
  </si>
  <si>
    <t>md-nonresident-ira-income</t>
  </si>
  <si>
    <t>A former Maryland job does not by itself make a nonresident's IRA income Maryland-source.</t>
  </si>
  <si>
    <t>The Comptroller's nonresident instructions identify pension, annuity and IRA distributions received by a nonresident as non-Maryland-source income. Tax-General 10-210 also subtracts income outside its Maryland property, business, work and wagering categories. This assumes the person has genuinely ceased Maryland residence and domicile; it does not exempt unrelated Maryland rental or business income.</t>
  </si>
  <si>
    <t>Current statute; 2025 annual instructions</t>
  </si>
  <si>
    <t>2025nonresidentinstruction11</t>
  </si>
  <si>
    <t>https://www.marylandcomptroller.gov/content/dam/mdcomp/tax/instructions/2025/nonresident-booklet.pdf</t>
  </si>
  <si>
    <t>https://mgaleg.maryland.gov/2026RS/Statute_Web/gtg/10-210.pdf</t>
  </si>
  <si>
    <t>md-federal-retirement-jurisdiction</t>
  </si>
  <si>
    <t>Federal law limits a former state's retirement-income taxing power.</t>
  </si>
  <si>
    <t>4 USC 114 bars a state, including its political subdivisions, from imposing income tax on covered retirement income of an individual who is neither its resident nor its domiciliary. Covered categories include individual retirement plans. State-law residency still matters, and different categories of nonqualified deferred compensation have additional conditions.</t>
  </si>
  <si>
    <t>2026 current federal law</t>
  </si>
  <si>
    <t>4USC114(a),(b)(1)(E),(I),(3),officialGPO2024Code</t>
  </si>
  <si>
    <t>https://www.govinfo.gov/content/pkg/USCODE-2024-title4/html/USCODE-2024-title4-chap4-sec114.htm</t>
  </si>
  <si>
    <t>md-wage-reciprocity-boundary</t>
  </si>
  <si>
    <t>Wage reciprocity is not a rule for Roth conversions.</t>
  </si>
  <si>
    <t>Maryland has reciprocal wage arrangements with Pennsylvania, Virginia, West Virginia and DC, subject to their own residency and local-tax conditions. Tax-General 10-210(e) addresses wages; it is not the legal reason a former resident's IRA conversion escapes Maryland tax. Resolve residence and the retirement-income source rules separately.</t>
  </si>
  <si>
    <t>TG10-210(e)</t>
  </si>
  <si>
    <t>md-two-move-year-returns</t>
  </si>
  <si>
    <t>Some movers need both a resident and nonresident return.</t>
  </si>
  <si>
    <t>The 2025 nonresident instructions require both Form 502 and Form 505 when a mover receives taxable Maryland income during both the resident and nonresident periods and is required to file a federal return. For example, Maryland-source business or rental income after departure can leave a filing obligation even when post-move IRA income is not Maryland-source. Avoid taxing the same resident-period income twice.</t>
  </si>
  <si>
    <t>2025 annual return instructions; recheck final 2026 forms</t>
  </si>
  <si>
    <t>2025nonresidentinstruction28</t>
  </si>
  <si>
    <t>md-moving-example-boundary</t>
  </si>
  <si>
    <t>The conversion date matters only after the move is genuine.</t>
  </si>
  <si>
    <t>Illustration, not a tax-bill estimate: someone permanently establishes a new non-Maryland domicile on July 1, ceases Maryland residence, and receives a fully taxable IRA-to-Roth conversion in August. Under the nonresident retirement-income rule, that conversion is not Maryland-source merely because the IRA was accumulated while working in Maryland. A conversion received while still resident in June is a different case. Federal tax and the destination state's rules still apply; retained Maryland residence, mixed spouse periods and continuing Maryland-source income require separate review.</t>
  </si>
  <si>
    <t>Illustrative 2026 genuine change of residence; no dollar saving promised</t>
  </si>
  <si>
    <t>TG10-101(k)(2)(ii)</t>
  </si>
  <si>
    <t>https://mgaleg.maryland.gov/2026RS/Statute_Web/gtg/10-210.pdf | https://www.govinfo.gov/content/pkg/USCODE-2024-title4/html/USCODE-2024-title4-chap4-sec114.htm</t>
  </si>
  <si>
    <t>md-g01-federal-ira-limit</t>
  </si>
  <si>
    <t>2026 combined regular IRA contribution limit: $7,500, or $8,600 at age 50 or older.</t>
  </si>
  <si>
    <t>Traditional and Roth IRAs share the regular contribution limit; eligible compensation can further limit contributions. The $1,100 catch-up plus $7,500 equals $8,600. Moving to Maryland does not create a separate federal allowance.</t>
  </si>
  <si>
    <t>2026 law and September 7 source availability; 2025 publication labels retained</t>
  </si>
  <si>
    <t>IRS Notice 2025-67</t>
  </si>
  <si>
    <t>https://www.irs.gov/pub/irs-drop/n-25-67.pdf</t>
  </si>
  <si>
    <t>md-g02-federal-roth-phaseouts</t>
  </si>
  <si>
    <t>2026 direct Roth contribution phaseouts: $153,000-$168,000 single/HoH; $242,000-$252,000 MFJ/QSS.</t>
  </si>
  <si>
    <t>MFS living with spouse during year: $0-$10,000 band; MFS living apart throughout year generally uses single band. These concern Roth contribution MAGI, not a universal tax-income definition or the state pension exclusion.</t>
  </si>
  <si>
    <t>md-g03-conversion-magi-no-effect</t>
  </si>
  <si>
    <t>Conversion income is removed for the direct Roth contribution income test.</t>
  </si>
  <si>
    <t>IRS Worksheet 2-1 subtracts IRA-to-Roth conversion income and qualifying-plan-to-Roth-IRA rollover income for this specific test. In an otherwise unchanged example, $140,000 of wages plus a $50,000 taxable conversion gives $190,000 AGI but $140,000 direct-Roth MAGI. No other adjustments or income-linked interactions are assumed. The subtraction neither erases conversion tax nor creates compensation.</t>
  </si>
  <si>
    <t>IRS Publication 590-A, Worksheet 2-1</t>
  </si>
  <si>
    <t>md-g04-qualified-withdrawal</t>
  </si>
  <si>
    <t>Qualified Roth IRA withdrawals require the five-tax-year period and a qualifying event.</t>
  </si>
  <si>
    <t>The ordinary retirement case requires age 59½ and the first Roth IRA five-tax-year period. Death, disability and qualifying first-home distributions are separate qualifying events. Regular contribution returns can be income-tax-free without the entire withdrawal being qualified; other Roth layers need separate analysis.</t>
  </si>
  <si>
    <t>IRS Publication 590-B</t>
  </si>
  <si>
    <t>md-g05-forms-year-boundary</t>
  </si>
  <si>
    <t>The current 2026 annual individual-forms catalog lists PV payment materials, not a final resident booklet.</t>
  </si>
  <si>
    <t>Observed September 7, 2026. Annual-return instructions referenced in the guide are labeled 2025. Current enacted statutes support 2026 rules. Recheck the final 2026 forms before filing; this observation does not establish what unpublished agency materials may exist.</t>
  </si>
  <si>
    <t>Maryland Comptroller 2026 forms catalog</t>
  </si>
  <si>
    <t>https://services.marylandcomptroller.gov/taxes/en/2026-individual-income-tax-forms?id=kb_article_view&amp;sysparm_article=KB0010218</t>
  </si>
  <si>
    <t>md-g06-tax-connect</t>
  </si>
  <si>
    <t>Maryland Tax Connect opened to individual filers September 1, 2026.</t>
  </si>
  <si>
    <t>The Comptroller's individual-tax hub points to the new portal for filing, payments, refund status, notices and account information. Use the official landing page instead of an obsolete payment bookmark.</t>
  </si>
  <si>
    <t>Maryland Comptroller individual taxpayer hub</t>
  </si>
  <si>
    <t>https://www.marylandcomptroller.gov/individualtaxhub.html</t>
  </si>
  <si>
    <t>A $10,000 fully taxable conversion adds $775 in Worcester, $870 in Montgomery or $880 in Kent in this fixed example.</t>
  </si>
  <si>
    <t>Full-year Maryland resident, single, age 60. Starting federal AGI $190,000; fully taxable conversion $10,000. Fixed $10,000 of otherwise allowable Maryland itemized deductions after federal limits and Maryland adjustments. Taxable income rises from $180,000 to $190,000. No basis, personal or age exemption, credits, Social Security, other adjustments or covered capital gains. AGI does not exceed $200,000, so the itemized reduction does not apply. All added taxable income stays in the 5.5% state bracket: $550 state tax. Local additions are $225, $320 and $330 at 2.25%, 3.20% and 3.30%, giving totals of $775, $870 and $880. Formula example before return rounding, excluding federal and benefit effects; not a county ranking or moving recommendation.</t>
  </si>
  <si>
    <t>Maryland Tax-General §10-105(a)(1)(vii)</t>
  </si>
  <si>
    <t>https://services.marylandcomptroller.gov/taxes/en/maryland-income-tax-rates-and-brackets?id=kb_article_view&amp;sysparm_article=KB0010014 | https://mgaleg.maryland.gov/mgawebsite/Laws/StatuteText?article=gtg&amp;enactments=false&amp;section=10-218 | https://mgaleg.maryland.gov/mgawebsite/Laws/StatuteText?article=gtg&amp;enactments=false&amp;section=10-211</t>
  </si>
  <si>
    <t>md-g08-qualified-roth-income-no-effect</t>
  </si>
  <si>
    <t>A qualified Roth withdrawal does not raise federal AGI by its withdrawn amount.</t>
  </si>
  <si>
    <t>A qualified Roth IRA withdrawal is excluded from federal gross income, unlike a taxable IRA conversion. It therefore does not by itself raise the federal AGI used for Maryland's capital-gain trigger or itemized-deduction reduction. Other programs can count tax-free withdrawals under broader income definitions; property-credit classification requires separate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</si>
</sst>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0.00"/>
  </numFmts>
  <fonts count="9">
    <font>
      <sz val="11"/>
      <name val="Carlito"/>
    </font>
    <font>
      <sz val="11"/>
      <color rgb="FF253C35"/>
      <name val="Aptos"/>
    </font>
    <font>
      <b/>
      <sz val="12"/>
      <color rgb="FFFFFFFF"/>
      <name val="Aptos"/>
    </font>
    <font>
      <sz val="11"/>
      <color rgb="FF195BA5"/>
      <name val="Aptos"/>
    </font>
    <font>
      <sz val="10"/>
      <color rgb="FF53665D"/>
      <name val="Aptos"/>
    </font>
    <font>
      <sz val="11"/>
      <color rgb="FF237548"/>
      <name val="Aptos"/>
    </font>
    <font>
      <sz val="11"/>
      <color rgb="FF000000"/>
      <name val="Aptos"/>
    </font>
    <font>
      <b/>
      <sz val="11"/>
      <color rgb="FF000000"/>
      <name val="Aptos"/>
    </font>
    <font>
      <b/>
      <sz val="11"/>
      <color rgb="FF253C35"/>
      <name val="Aptos"/>
    </font>
  </fonts>
  <fills count="5">
    <fill>
      <patternFill patternType="none"/>
    </fill>
    <fill>
      <patternFill patternType="gray125"/>
    </fill>
    <fill>
      <patternFill patternType="solid">
        <fgColor rgb="FF2D5A5A"/>
      </patternFill>
    </fill>
    <fill>
      <patternFill patternType="solid">
        <fgColor rgb="FFF3F5F2"/>
      </patternFill>
    </fill>
    <fill>
      <patternFill patternType="solid">
        <fgColor rgb="FFDFEBE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wrapText="1"/>
    </xf>
    <xf numFmtId="0" fontId="1" fillId="3" borderId="0" xfId="0" applyFont="1" applyFill="1"/>
    <xf numFmtId="0" fontId="3" fillId="0" borderId="0" xfId="0" applyFont="1"/>
    <xf numFmtId="4" fontId="3" fillId="0" borderId="0" xfId="0" applyNumberFormat="1" applyFont="1"/>
    <xf numFmtId="10" fontId="3" fillId="0" borderId="0" xfId="0" applyNumberFormat="1" applyFont="1"/>
    <xf numFmtId="164" fontId="5" fillId="0" borderId="0" xfId="0" applyNumberFormat="1" applyFont="1"/>
    <xf numFmtId="164" fontId="6" fillId="0" borderId="0" xfId="0" applyNumberFormat="1" applyFont="1"/>
    <xf numFmtId="10" fontId="5" fillId="0" borderId="0" xfId="0" applyNumberFormat="1" applyFont="1"/>
    <xf numFmtId="0" fontId="1" fillId="4" borderId="0" xfId="0" applyFont="1" applyFill="1"/>
    <xf numFmtId="164" fontId="7" fillId="4" borderId="0" xfId="0" applyNumberFormat="1" applyFont="1" applyFill="1"/>
    <xf numFmtId="9" fontId="5" fillId="0" borderId="0" xfId="0" applyNumberFormat="1" applyFont="1"/>
    <xf numFmtId="0" fontId="8" fillId="3" borderId="0" xfId="0" applyFont="1" applyFill="1"/>
    <xf numFmtId="0" fontId="8" fillId="0" borderId="0" xfId="0" applyFont="1"/>
    <xf numFmtId="0" fontId="1" fillId="0" borderId="0" xfId="0" applyFont="1" applyAlignment="1">
      <alignment vertical="top" wrapText="1"/>
    </xf>
    <xf numFmtId="0" fontId="2" fillId="2" borderId="0" xfId="0" applyFont="1" applyFill="1" applyAlignment="1">
      <alignment wrapText="1"/>
    </xf>
    <xf numFmtId="0" fontId="1" fillId="0" borderId="0" xfId="0" applyFont="1" applyAlignment="1">
      <alignment wrapText="1"/>
    </xf>
    <xf numFmtId="0" fontId="4" fillId="3"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rylandParameters" displayName="MarylandParameters" ref="A5:D80" totalsRowShown="0">
  <tableColumns count="4">
    <tableColumn id="1" xr3:uid="{00000000-0010-0000-0000-000001000000}" name="Parameter"/>
    <tableColumn id="2" xr3:uid="{00000000-0010-0000-0000-000002000000}" name="Value"/>
    <tableColumn id="3" xr3:uid="{00000000-0010-0000-0000-000003000000}" name="Source reference"/>
    <tableColumn id="4" xr3:uid="{00000000-0010-0000-0000-000004000000}" name="Primary sourc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MarylandReference" displayName="MarylandReference" ref="A5:H92" totalsRowShown="0">
  <tableColumns count="8">
    <tableColumn id="1" xr3:uid="{00000000-0010-0000-0100-000001000000}" name="Reference"/>
    <tableColumn id="2" xr3:uid="{00000000-0010-0000-0100-000002000000}" name="Subject"/>
    <tableColumn id="3" xr3:uid="{00000000-0010-0000-0100-000003000000}" name="Explanation"/>
    <tableColumn id="4" xr3:uid="{00000000-0010-0000-0100-000004000000}" name="Applicable year"/>
    <tableColumn id="5" xr3:uid="{00000000-0010-0000-0100-000005000000}" name="Checked"/>
    <tableColumn id="6" xr3:uid="{00000000-0010-0000-0100-000006000000}" name="Authority"/>
    <tableColumn id="7" xr3:uid="{00000000-0010-0000-0100-000007000000}" name="Source URL"/>
    <tableColumn id="8" xr3:uid="{00000000-0010-0000-0100-000008000000}" name="Additional source URL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5A5A"/>
    <pageSetUpPr fitToPage="1"/>
  </sheetPr>
  <dimension ref="A1:H200"/>
  <sheetViews>
    <sheetView showGridLines="0" tabSelected="1" workbookViewId="0">
      <pane ySplit="4" topLeftCell="A5" activePane="bottomLeft" state="frozen"/>
      <selection pane="bottomLeft" sqref="A1:D1"/>
    </sheetView>
  </sheetViews>
  <sheetFormatPr defaultRowHeight="14"/>
  <cols>
    <col min="1" max="1" width="44" customWidth="1"/>
    <col min="2" max="4" width="19" customWidth="1"/>
  </cols>
  <sheetData>
    <row r="1" spans="1:8" ht="28" customHeight="1">
      <c r="A1" s="16" t="s">
        <v>0</v>
      </c>
      <c r="B1" s="16"/>
      <c r="C1" s="16"/>
      <c r="D1" s="16"/>
      <c r="E1" s="1"/>
      <c r="F1" s="1"/>
      <c r="G1" s="1"/>
      <c r="H1" s="1"/>
    </row>
    <row r="2" spans="1:8" ht="30" customHeight="1">
      <c r="A2" s="17" t="s">
        <v>1</v>
      </c>
      <c r="B2" s="17"/>
      <c r="C2" s="17"/>
      <c r="D2" s="17"/>
      <c r="E2" s="1"/>
      <c r="F2" s="1"/>
      <c r="G2" s="1"/>
      <c r="H2" s="1"/>
    </row>
    <row r="3" spans="1:8" ht="30" customHeight="1">
      <c r="A3" s="17"/>
      <c r="B3" s="17"/>
      <c r="C3" s="17"/>
      <c r="D3" s="17"/>
      <c r="E3" s="1"/>
      <c r="F3" s="1"/>
      <c r="G3" s="1"/>
      <c r="H3" s="1"/>
    </row>
    <row r="4" spans="1:8" ht="24" customHeight="1">
      <c r="A4" s="17" t="s">
        <v>2</v>
      </c>
      <c r="B4" s="17"/>
      <c r="C4" s="17"/>
      <c r="D4" s="17"/>
      <c r="E4" s="1"/>
      <c r="F4" s="1"/>
      <c r="G4" s="1"/>
      <c r="H4" s="1"/>
    </row>
    <row r="5" spans="1:8" ht="24" customHeight="1">
      <c r="A5" s="1"/>
      <c r="B5" s="1"/>
      <c r="C5" s="1"/>
      <c r="D5" s="1"/>
      <c r="E5" s="1"/>
      <c r="F5" s="1"/>
      <c r="G5" s="1"/>
      <c r="H5" s="1"/>
    </row>
    <row r="6" spans="1:8" ht="28" customHeight="1">
      <c r="A6" s="16" t="s">
        <v>3</v>
      </c>
      <c r="B6" s="16"/>
      <c r="C6" s="16"/>
      <c r="D6" s="16"/>
      <c r="E6" s="1"/>
      <c r="F6" s="1"/>
      <c r="G6" s="1"/>
      <c r="H6" s="1"/>
    </row>
    <row r="7" spans="1:8" ht="28" customHeight="1">
      <c r="A7" s="18" t="s">
        <v>4</v>
      </c>
      <c r="B7" s="18"/>
      <c r="C7" s="18"/>
      <c r="D7" s="18"/>
      <c r="E7" s="1"/>
      <c r="F7" s="1"/>
      <c r="G7" s="1"/>
      <c r="H7" s="1"/>
    </row>
    <row r="8" spans="1:8" ht="28" customHeight="1">
      <c r="A8" s="18"/>
      <c r="B8" s="18"/>
      <c r="C8" s="18"/>
      <c r="D8" s="18"/>
      <c r="E8" s="1"/>
      <c r="F8" s="1"/>
      <c r="G8" s="1"/>
      <c r="H8" s="1"/>
    </row>
    <row r="9" spans="1:8" ht="24" customHeight="1">
      <c r="A9" s="1"/>
      <c r="B9" s="1"/>
      <c r="C9" s="1"/>
      <c r="D9" s="1"/>
      <c r="E9" s="1"/>
      <c r="F9" s="1"/>
      <c r="G9" s="1"/>
      <c r="H9" s="1"/>
    </row>
    <row r="10" spans="1:8" ht="24" customHeight="1">
      <c r="A10" s="13" t="s">
        <v>5</v>
      </c>
      <c r="B10" s="13" t="s">
        <v>6</v>
      </c>
      <c r="C10" s="13" t="s">
        <v>7</v>
      </c>
      <c r="D10" s="13" t="s">
        <v>8</v>
      </c>
      <c r="E10" s="1"/>
      <c r="F10" s="1"/>
      <c r="G10" s="1"/>
      <c r="H10" s="1"/>
    </row>
    <row r="11" spans="1:8" ht="24" customHeight="1">
      <c r="A11" s="1" t="s">
        <v>9</v>
      </c>
      <c r="B11" s="7">
        <f>Inputs!$B$26</f>
        <v>190000</v>
      </c>
      <c r="C11" s="7">
        <f>B11+Inputs!$B$27</f>
        <v>200000</v>
      </c>
      <c r="D11" s="8">
        <f>C11-B11</f>
        <v>10000</v>
      </c>
      <c r="E11" s="1"/>
      <c r="F11" s="1"/>
      <c r="G11" s="1"/>
      <c r="H11" s="1"/>
    </row>
    <row r="12" spans="1:8" ht="24" customHeight="1">
      <c r="A12" s="1" t="s">
        <v>10</v>
      </c>
      <c r="B12" s="7">
        <f>Inputs!$B$28</f>
        <v>10000</v>
      </c>
      <c r="C12" s="7">
        <f>Inputs!$B$28</f>
        <v>10000</v>
      </c>
      <c r="D12" s="1"/>
      <c r="E12" s="1"/>
      <c r="F12" s="1"/>
      <c r="G12" s="1"/>
      <c r="H12" s="1"/>
    </row>
    <row r="13" spans="1:8" ht="24" customHeight="1">
      <c r="A13" s="1" t="s">
        <v>11</v>
      </c>
      <c r="B13" s="8">
        <f>B11-B12</f>
        <v>180000</v>
      </c>
      <c r="C13" s="8">
        <f>C11-C12</f>
        <v>190000</v>
      </c>
      <c r="D13" s="1"/>
      <c r="E13" s="1"/>
      <c r="F13" s="1"/>
      <c r="G13" s="1"/>
      <c r="H13" s="1"/>
    </row>
    <row r="14" spans="1:8" ht="24" customHeight="1">
      <c r="A14" s="1" t="s">
        <v>12</v>
      </c>
      <c r="B14" s="7">
        <f>MAX(0,MIN(B13,Inputs!$B$7)-Inputs!$B$6)*Inputs!$B$16+MAX(0,MIN(B13,Inputs!$B$8)-Inputs!$B$7)*Inputs!$B$17+MAX(0,MIN(B13,Inputs!$B$9)-Inputs!$B$8)*Inputs!$B$18+MAX(0,MIN(B13,Inputs!$B$10)-Inputs!$B$9)*Inputs!$B$19+MAX(0,MIN(B13,Inputs!$B$11)-Inputs!$B$10)*Inputs!$B$20+MAX(0,MIN(B13,Inputs!$B$12)-Inputs!$B$11)*Inputs!$B$21+MAX(0,MIN(B13,Inputs!$B$13)-Inputs!$B$12)*Inputs!$B$22+MAX(0,MIN(B13,Inputs!$B$14)-Inputs!$B$13)*Inputs!$B$23+MAX(0,MIN(B13,Inputs!$B$15)-Inputs!$B$14)*Inputs!$B$24+MAX(0,MIN(B13,B13)-Inputs!$B$15)*Inputs!$B$25</f>
        <v>8910</v>
      </c>
      <c r="C14" s="7">
        <f>MAX(0,MIN(C13,Inputs!$B$7)-Inputs!$B$6)*Inputs!$B$16+MAX(0,MIN(C13,Inputs!$B$8)-Inputs!$B$7)*Inputs!$B$17+MAX(0,MIN(C13,Inputs!$B$9)-Inputs!$B$8)*Inputs!$B$18+MAX(0,MIN(C13,Inputs!$B$10)-Inputs!$B$9)*Inputs!$B$19+MAX(0,MIN(C13,Inputs!$B$11)-Inputs!$B$10)*Inputs!$B$20+MAX(0,MIN(C13,Inputs!$B$12)-Inputs!$B$11)*Inputs!$B$21+MAX(0,MIN(C13,Inputs!$B$13)-Inputs!$B$12)*Inputs!$B$22+MAX(0,MIN(C13,Inputs!$B$14)-Inputs!$B$13)*Inputs!$B$23+MAX(0,MIN(C13,Inputs!$B$15)-Inputs!$B$14)*Inputs!$B$24+MAX(0,MIN(C13,C13)-Inputs!$B$15)*Inputs!$B$25</f>
        <v>9460</v>
      </c>
      <c r="D14" s="8">
        <f>C14-B14</f>
        <v>550</v>
      </c>
      <c r="E14" s="1"/>
      <c r="F14" s="1"/>
      <c r="G14" s="1"/>
      <c r="H14" s="1"/>
    </row>
    <row r="15" spans="1:8" ht="24" customHeight="1">
      <c r="A15" s="1"/>
      <c r="B15" s="1"/>
      <c r="C15" s="1"/>
      <c r="D15" s="1"/>
      <c r="E15" s="1"/>
      <c r="F15" s="1"/>
      <c r="G15" s="1"/>
      <c r="H15" s="1"/>
    </row>
    <row r="16" spans="1:8" ht="24" customHeight="1">
      <c r="A16" s="13" t="s">
        <v>13</v>
      </c>
      <c r="B16" s="13" t="s">
        <v>14</v>
      </c>
      <c r="C16" s="13" t="s">
        <v>15</v>
      </c>
      <c r="D16" s="13" t="s">
        <v>16</v>
      </c>
      <c r="E16" s="1"/>
      <c r="F16" s="1"/>
      <c r="G16" s="1"/>
      <c r="H16" s="1"/>
    </row>
    <row r="17" spans="1:8" ht="24" customHeight="1">
      <c r="A17" s="7" t="str">
        <f>Inputs!$B$30</f>
        <v>Worcester</v>
      </c>
      <c r="B17" s="9">
        <f>Inputs!$B$31</f>
        <v>2.2499999999999999E-2</v>
      </c>
      <c r="C17" s="8">
        <f>$D$11*B17</f>
        <v>225</v>
      </c>
      <c r="D17" s="8">
        <f>$D$14+C17</f>
        <v>775</v>
      </c>
      <c r="E17" s="1"/>
      <c r="F17" s="1"/>
      <c r="G17" s="1"/>
      <c r="H17" s="1"/>
    </row>
    <row r="18" spans="1:8" ht="24" customHeight="1">
      <c r="A18" s="7" t="str">
        <f>Inputs!$B$32</f>
        <v>Montgomery</v>
      </c>
      <c r="B18" s="9">
        <f>Inputs!$B$33</f>
        <v>3.2000000000000001E-2</v>
      </c>
      <c r="C18" s="8">
        <f>$D$11*B18</f>
        <v>320</v>
      </c>
      <c r="D18" s="8">
        <f>$D$14+C18</f>
        <v>870</v>
      </c>
      <c r="E18" s="1"/>
      <c r="F18" s="1"/>
      <c r="G18" s="1"/>
      <c r="H18" s="1"/>
    </row>
    <row r="19" spans="1:8" ht="24" customHeight="1">
      <c r="A19" s="7" t="str">
        <f>Inputs!$B$34</f>
        <v>Kent</v>
      </c>
      <c r="B19" s="9">
        <f>Inputs!$B$35</f>
        <v>3.3000000000000002E-2</v>
      </c>
      <c r="C19" s="8">
        <f>$D$11*B19</f>
        <v>330</v>
      </c>
      <c r="D19" s="8">
        <f>$D$14+C19</f>
        <v>880</v>
      </c>
      <c r="E19" s="1"/>
      <c r="F19" s="1"/>
      <c r="G19" s="1"/>
      <c r="H19" s="1"/>
    </row>
    <row r="20" spans="1:8" ht="24" customHeight="1">
      <c r="A20" s="1"/>
      <c r="B20" s="1"/>
      <c r="C20" s="1"/>
      <c r="D20" s="1"/>
      <c r="E20" s="1"/>
      <c r="F20" s="1"/>
      <c r="G20" s="1"/>
      <c r="H20" s="1"/>
    </row>
    <row r="21" spans="1:8" ht="28" customHeight="1">
      <c r="A21" s="18" t="s">
        <v>17</v>
      </c>
      <c r="B21" s="18"/>
      <c r="C21" s="18"/>
      <c r="D21" s="18"/>
      <c r="E21" s="1"/>
      <c r="F21" s="1"/>
      <c r="G21" s="1"/>
      <c r="H21" s="1"/>
    </row>
    <row r="22" spans="1:8" ht="28" customHeight="1">
      <c r="A22" s="18"/>
      <c r="B22" s="18"/>
      <c r="C22" s="18"/>
      <c r="D22" s="18"/>
      <c r="E22" s="1"/>
      <c r="F22" s="1"/>
      <c r="G22" s="1"/>
      <c r="H22" s="1"/>
    </row>
    <row r="23" spans="1:8" ht="24" customHeight="1">
      <c r="A23" s="1"/>
      <c r="B23" s="1"/>
      <c r="C23" s="1"/>
      <c r="D23" s="1"/>
      <c r="E23" s="1"/>
      <c r="F23" s="1"/>
      <c r="G23" s="1"/>
      <c r="H23" s="1"/>
    </row>
    <row r="24" spans="1:8" ht="24" customHeight="1">
      <c r="A24" s="1"/>
      <c r="B24" s="1"/>
      <c r="C24" s="1"/>
      <c r="D24" s="1"/>
      <c r="E24" s="1"/>
      <c r="F24" s="1"/>
      <c r="G24" s="1"/>
      <c r="H24" s="1"/>
    </row>
    <row r="25" spans="1:8" ht="28" customHeight="1">
      <c r="A25" s="16" t="s">
        <v>18</v>
      </c>
      <c r="B25" s="16"/>
      <c r="C25" s="16"/>
      <c r="D25" s="16"/>
      <c r="E25" s="1"/>
      <c r="F25" s="1"/>
      <c r="G25" s="1"/>
      <c r="H25" s="1"/>
    </row>
    <row r="26" spans="1:8" ht="28" customHeight="1">
      <c r="A26" s="18" t="s">
        <v>19</v>
      </c>
      <c r="B26" s="18"/>
      <c r="C26" s="18"/>
      <c r="D26" s="18"/>
      <c r="E26" s="1"/>
      <c r="F26" s="1"/>
      <c r="G26" s="1"/>
      <c r="H26" s="1"/>
    </row>
    <row r="27" spans="1:8" ht="28" customHeight="1">
      <c r="A27" s="18"/>
      <c r="B27" s="18"/>
      <c r="C27" s="18"/>
      <c r="D27" s="18"/>
      <c r="E27" s="1"/>
      <c r="F27" s="1"/>
      <c r="G27" s="1"/>
      <c r="H27" s="1"/>
    </row>
    <row r="28" spans="1:8" ht="24" customHeight="1">
      <c r="A28" s="1"/>
      <c r="B28" s="1"/>
      <c r="C28" s="1"/>
      <c r="D28" s="1"/>
      <c r="E28" s="1"/>
      <c r="F28" s="1"/>
      <c r="G28" s="1"/>
      <c r="H28" s="1"/>
    </row>
    <row r="29" spans="1:8" ht="24" customHeight="1">
      <c r="A29" s="13" t="s">
        <v>5</v>
      </c>
      <c r="B29" s="13" t="s">
        <v>6</v>
      </c>
      <c r="C29" s="13" t="s">
        <v>7</v>
      </c>
      <c r="D29" s="13"/>
      <c r="E29" s="1"/>
      <c r="F29" s="1"/>
      <c r="G29" s="1"/>
      <c r="H29" s="1"/>
    </row>
    <row r="30" spans="1:8" ht="24" customHeight="1">
      <c r="A30" s="1" t="s">
        <v>9</v>
      </c>
      <c r="B30" s="7">
        <f>Inputs!$B$39</f>
        <v>340000</v>
      </c>
      <c r="C30" s="7">
        <f>B30+Inputs!$B$40</f>
        <v>360000</v>
      </c>
      <c r="D30" s="1"/>
      <c r="E30" s="1"/>
      <c r="F30" s="1"/>
      <c r="G30" s="1"/>
      <c r="H30" s="1"/>
    </row>
    <row r="31" spans="1:8" ht="24" customHeight="1">
      <c r="A31" s="1" t="s">
        <v>20</v>
      </c>
      <c r="B31" s="7">
        <f>Inputs!$B$41</f>
        <v>30000</v>
      </c>
      <c r="C31" s="7">
        <f>Inputs!$B$41</f>
        <v>30000</v>
      </c>
      <c r="D31" s="1"/>
      <c r="E31" s="1"/>
      <c r="F31" s="1"/>
      <c r="G31" s="1"/>
      <c r="H31" s="1"/>
    </row>
    <row r="32" spans="1:8" ht="24" customHeight="1">
      <c r="A32" s="1" t="s">
        <v>21</v>
      </c>
      <c r="B32" s="7">
        <f>MAX(0,B30-Inputs!$B$44)*Inputs!$B$45</f>
        <v>10500</v>
      </c>
      <c r="C32" s="7">
        <f>MAX(0,C30-Inputs!$B$44)*Inputs!$B$45</f>
        <v>12000</v>
      </c>
      <c r="D32" s="1"/>
      <c r="E32" s="1"/>
      <c r="F32" s="1"/>
      <c r="G32" s="1"/>
      <c r="H32" s="1"/>
    </row>
    <row r="33" spans="1:8" ht="24" customHeight="1">
      <c r="A33" s="1" t="s">
        <v>22</v>
      </c>
      <c r="B33" s="8">
        <f>MAX(0,B31-B32)</f>
        <v>19500</v>
      </c>
      <c r="C33" s="8">
        <f>MAX(0,C31-C32)</f>
        <v>18000</v>
      </c>
      <c r="D33" s="1"/>
      <c r="E33" s="1"/>
      <c r="F33" s="1"/>
      <c r="G33" s="1"/>
      <c r="H33" s="1"/>
    </row>
    <row r="34" spans="1:8" ht="24" customHeight="1">
      <c r="A34" s="1" t="s">
        <v>11</v>
      </c>
      <c r="B34" s="8">
        <f>B30-B33</f>
        <v>320500</v>
      </c>
      <c r="C34" s="8">
        <f>C30-C33</f>
        <v>342000</v>
      </c>
      <c r="D34" s="1"/>
      <c r="E34" s="1"/>
      <c r="F34" s="1"/>
      <c r="G34" s="1"/>
      <c r="H34" s="1"/>
    </row>
    <row r="35" spans="1:8" ht="24" customHeight="1">
      <c r="A35" s="1" t="s">
        <v>23</v>
      </c>
      <c r="B35" s="7">
        <f>MAX(0,MIN(B34,Inputs!$B$7)-Inputs!$B$6)*Inputs!$B$16+MAX(0,MIN(B34,Inputs!$B$8)-Inputs!$B$7)*Inputs!$B$17+MAX(0,MIN(B34,Inputs!$B$9)-Inputs!$B$8)*Inputs!$B$18+MAX(0,MIN(B34,Inputs!$B$10)-Inputs!$B$9)*Inputs!$B$19+MAX(0,MIN(B34,Inputs!$B$11)-Inputs!$B$10)*Inputs!$B$20+MAX(0,MIN(B34,Inputs!$B$12)-Inputs!$B$11)*Inputs!$B$21+MAX(0,MIN(B34,Inputs!$B$13)-Inputs!$B$12)*Inputs!$B$22+MAX(0,MIN(B34,Inputs!$B$14)-Inputs!$B$13)*Inputs!$B$23+MAX(0,MIN(B34,Inputs!$B$15)-Inputs!$B$14)*Inputs!$B$24+MAX(0,MIN(B34,B34)-Inputs!$B$15)*Inputs!$B$25</f>
        <v>16813.75</v>
      </c>
      <c r="C35" s="7">
        <f>MAX(0,MIN(C34,Inputs!$B$7)-Inputs!$B$6)*Inputs!$B$16+MAX(0,MIN(C34,Inputs!$B$8)-Inputs!$B$7)*Inputs!$B$17+MAX(0,MIN(C34,Inputs!$B$9)-Inputs!$B$8)*Inputs!$B$18+MAX(0,MIN(C34,Inputs!$B$10)-Inputs!$B$9)*Inputs!$B$19+MAX(0,MIN(C34,Inputs!$B$11)-Inputs!$B$10)*Inputs!$B$20+MAX(0,MIN(C34,Inputs!$B$12)-Inputs!$B$11)*Inputs!$B$21+MAX(0,MIN(C34,Inputs!$B$13)-Inputs!$B$12)*Inputs!$B$22+MAX(0,MIN(C34,Inputs!$B$14)-Inputs!$B$13)*Inputs!$B$23+MAX(0,MIN(C34,Inputs!$B$15)-Inputs!$B$14)*Inputs!$B$24+MAX(0,MIN(C34,C34)-Inputs!$B$15)*Inputs!$B$25</f>
        <v>18050</v>
      </c>
      <c r="D35" s="1"/>
      <c r="E35" s="1"/>
      <c r="F35" s="1"/>
      <c r="G35" s="1"/>
      <c r="H35" s="1"/>
    </row>
    <row r="36" spans="1:8" ht="24" customHeight="1">
      <c r="A36" s="1" t="s">
        <v>24</v>
      </c>
      <c r="B36" s="7">
        <f>B34*Inputs!$B$43</f>
        <v>10256</v>
      </c>
      <c r="C36" s="7">
        <f>C34*Inputs!$B$43</f>
        <v>10944</v>
      </c>
      <c r="D36" s="1"/>
      <c r="E36" s="1"/>
      <c r="F36" s="1"/>
      <c r="G36" s="1"/>
      <c r="H36" s="1"/>
    </row>
    <row r="37" spans="1:8" ht="24" customHeight="1">
      <c r="A37" s="1" t="s">
        <v>25</v>
      </c>
      <c r="B37" s="7">
        <f>IF(B30&gt;Inputs!$B$46,Inputs!$B$42*Inputs!$B$47,0)</f>
        <v>0</v>
      </c>
      <c r="C37" s="7">
        <f>IF(C30&gt;Inputs!$B$46,Inputs!$B$42*Inputs!$B$47,0)</f>
        <v>1000</v>
      </c>
      <c r="D37" s="1"/>
      <c r="E37" s="1"/>
      <c r="F37" s="1"/>
      <c r="G37" s="1"/>
      <c r="H37" s="1"/>
    </row>
    <row r="38" spans="1:8" ht="24" customHeight="1">
      <c r="A38" s="1" t="s">
        <v>26</v>
      </c>
      <c r="B38" s="8">
        <f>SUM(B35:B37)</f>
        <v>27069.75</v>
      </c>
      <c r="C38" s="8">
        <f>SUM(C35:C37)</f>
        <v>29994</v>
      </c>
      <c r="D38" s="1"/>
      <c r="E38" s="1"/>
      <c r="F38" s="1"/>
      <c r="G38" s="1"/>
      <c r="H38" s="1"/>
    </row>
    <row r="39" spans="1:8" ht="24" customHeight="1">
      <c r="A39" s="1"/>
      <c r="B39" s="1"/>
      <c r="C39" s="1"/>
      <c r="D39" s="1"/>
      <c r="E39" s="1"/>
      <c r="F39" s="1"/>
      <c r="G39" s="1"/>
      <c r="H39" s="1"/>
    </row>
    <row r="40" spans="1:8" ht="24" customHeight="1">
      <c r="A40" s="10" t="s">
        <v>27</v>
      </c>
      <c r="B40" s="10"/>
      <c r="C40" s="11">
        <f>C38-B38</f>
        <v>2924.25</v>
      </c>
      <c r="D40" s="10"/>
      <c r="E40" s="1"/>
      <c r="F40" s="1"/>
      <c r="G40" s="1"/>
      <c r="H40" s="1"/>
    </row>
    <row r="41" spans="1:8" ht="24" customHeight="1">
      <c r="A41" s="1"/>
      <c r="B41" s="1"/>
      <c r="C41" s="1"/>
      <c r="D41" s="1"/>
      <c r="E41" s="1"/>
      <c r="F41" s="1"/>
      <c r="G41" s="1"/>
      <c r="H41" s="1"/>
    </row>
    <row r="42" spans="1:8" ht="28" customHeight="1">
      <c r="A42" s="18" t="s">
        <v>28</v>
      </c>
      <c r="B42" s="18"/>
      <c r="C42" s="18"/>
      <c r="D42" s="18"/>
      <c r="E42" s="1"/>
      <c r="F42" s="1"/>
      <c r="G42" s="1"/>
      <c r="H42" s="1"/>
    </row>
    <row r="43" spans="1:8" ht="28" customHeight="1">
      <c r="A43" s="18"/>
      <c r="B43" s="18"/>
      <c r="C43" s="18"/>
      <c r="D43" s="18"/>
      <c r="E43" s="1"/>
      <c r="F43" s="1"/>
      <c r="G43" s="1"/>
      <c r="H43" s="1"/>
    </row>
    <row r="44" spans="1:8" ht="24" customHeight="1">
      <c r="A44" s="1"/>
      <c r="B44" s="1"/>
      <c r="C44" s="1"/>
      <c r="D44" s="1"/>
      <c r="E44" s="1"/>
      <c r="F44" s="1"/>
      <c r="G44" s="1"/>
      <c r="H44" s="1"/>
    </row>
    <row r="45" spans="1:8" ht="24" customHeight="1">
      <c r="A45" s="1"/>
      <c r="B45" s="1"/>
      <c r="C45" s="1"/>
      <c r="D45" s="1"/>
      <c r="E45" s="1"/>
      <c r="F45" s="1"/>
      <c r="G45" s="1"/>
      <c r="H45" s="1"/>
    </row>
    <row r="46" spans="1:8" ht="28" customHeight="1">
      <c r="A46" s="16" t="s">
        <v>29</v>
      </c>
      <c r="B46" s="16"/>
      <c r="C46" s="16"/>
      <c r="D46" s="16"/>
      <c r="E46" s="1"/>
      <c r="F46" s="1"/>
      <c r="G46" s="1"/>
      <c r="H46" s="1"/>
    </row>
    <row r="47" spans="1:8" ht="24" customHeight="1">
      <c r="A47" s="1"/>
      <c r="B47" s="1"/>
      <c r="C47" s="1"/>
      <c r="D47" s="1"/>
      <c r="E47" s="1"/>
      <c r="F47" s="1"/>
      <c r="G47" s="1"/>
      <c r="H47" s="1"/>
    </row>
    <row r="48" spans="1:8" ht="24" customHeight="1">
      <c r="A48" s="1" t="s">
        <v>30</v>
      </c>
      <c r="B48" s="7">
        <f>Inputs!$B$49</f>
        <v>40600</v>
      </c>
      <c r="C48" s="1"/>
      <c r="D48" s="1"/>
      <c r="E48" s="1"/>
      <c r="F48" s="1"/>
      <c r="G48" s="1"/>
      <c r="H48" s="1"/>
    </row>
    <row r="49" spans="1:8" ht="24" customHeight="1">
      <c r="A49" s="1" t="s">
        <v>31</v>
      </c>
      <c r="B49" s="7">
        <f>Inputs!$B$51</f>
        <v>30000</v>
      </c>
      <c r="C49" s="1"/>
      <c r="D49" s="1"/>
      <c r="E49" s="1"/>
      <c r="F49" s="1"/>
      <c r="G49" s="1"/>
      <c r="H49" s="1"/>
    </row>
    <row r="50" spans="1:8" ht="24" customHeight="1">
      <c r="A50" s="1" t="s">
        <v>32</v>
      </c>
      <c r="B50" s="7">
        <f>Inputs!$B$50</f>
        <v>50000</v>
      </c>
      <c r="C50" s="1"/>
      <c r="D50" s="1"/>
      <c r="E50" s="1"/>
      <c r="F50" s="1"/>
      <c r="G50" s="1"/>
      <c r="H50" s="1"/>
    </row>
    <row r="51" spans="1:8" ht="24" customHeight="1">
      <c r="A51" s="1" t="s">
        <v>33</v>
      </c>
      <c r="B51" s="8">
        <f>MIN(B50,MAX(0,B48-B49))</f>
        <v>10600</v>
      </c>
      <c r="C51" s="1"/>
      <c r="D51" s="1"/>
      <c r="E51" s="1"/>
      <c r="F51" s="1"/>
      <c r="G51" s="1"/>
      <c r="H51" s="1"/>
    </row>
    <row r="52" spans="1:8" ht="24" customHeight="1">
      <c r="A52" s="1"/>
      <c r="B52" s="1"/>
      <c r="C52" s="1"/>
      <c r="D52" s="1"/>
      <c r="E52" s="1"/>
      <c r="F52" s="1"/>
      <c r="G52" s="1"/>
      <c r="H52" s="1"/>
    </row>
    <row r="53" spans="1:8" ht="28" customHeight="1">
      <c r="A53" s="18" t="s">
        <v>34</v>
      </c>
      <c r="B53" s="18"/>
      <c r="C53" s="18"/>
      <c r="D53" s="18"/>
      <c r="E53" s="1"/>
      <c r="F53" s="1"/>
      <c r="G53" s="1"/>
      <c r="H53" s="1"/>
    </row>
    <row r="54" spans="1:8" ht="28" customHeight="1">
      <c r="A54" s="18"/>
      <c r="B54" s="18"/>
      <c r="C54" s="18"/>
      <c r="D54" s="18"/>
      <c r="E54" s="1"/>
      <c r="F54" s="1"/>
      <c r="G54" s="1"/>
      <c r="H54" s="1"/>
    </row>
    <row r="55" spans="1:8" ht="24" customHeight="1">
      <c r="A55" s="1"/>
      <c r="B55" s="1"/>
      <c r="C55" s="1"/>
      <c r="D55" s="1"/>
      <c r="E55" s="1"/>
      <c r="F55" s="1"/>
      <c r="G55" s="1"/>
      <c r="H55" s="1"/>
    </row>
    <row r="56" spans="1:8" ht="24" customHeight="1">
      <c r="A56" s="1"/>
      <c r="B56" s="1"/>
      <c r="C56" s="1"/>
      <c r="D56" s="1"/>
      <c r="E56" s="1"/>
      <c r="F56" s="1"/>
      <c r="G56" s="1"/>
      <c r="H56" s="1"/>
    </row>
    <row r="57" spans="1:8" ht="28" customHeight="1">
      <c r="A57" s="16" t="s">
        <v>35</v>
      </c>
      <c r="B57" s="16"/>
      <c r="C57" s="16"/>
      <c r="D57" s="16"/>
      <c r="E57" s="1"/>
      <c r="F57" s="1"/>
      <c r="G57" s="1"/>
      <c r="H57" s="1"/>
    </row>
    <row r="58" spans="1:8" ht="28" customHeight="1">
      <c r="A58" s="18" t="s">
        <v>36</v>
      </c>
      <c r="B58" s="18"/>
      <c r="C58" s="18"/>
      <c r="D58" s="18"/>
      <c r="E58" s="1"/>
      <c r="F58" s="1"/>
      <c r="G58" s="1"/>
      <c r="H58" s="1"/>
    </row>
    <row r="59" spans="1:8" ht="28" customHeight="1">
      <c r="A59" s="18"/>
      <c r="B59" s="18"/>
      <c r="C59" s="18"/>
      <c r="D59" s="18"/>
      <c r="E59" s="1"/>
      <c r="F59" s="1"/>
      <c r="G59" s="1"/>
      <c r="H59" s="1"/>
    </row>
    <row r="60" spans="1:8" ht="24" customHeight="1">
      <c r="A60" s="1"/>
      <c r="B60" s="1"/>
      <c r="C60" s="1"/>
      <c r="D60" s="1"/>
      <c r="E60" s="1"/>
      <c r="F60" s="1"/>
      <c r="G60" s="1"/>
      <c r="H60" s="1"/>
    </row>
    <row r="61" spans="1:8" ht="24" customHeight="1">
      <c r="A61" s="14" t="s">
        <v>37</v>
      </c>
      <c r="B61" s="14" t="s">
        <v>6</v>
      </c>
      <c r="C61" s="14" t="s">
        <v>7</v>
      </c>
      <c r="D61" s="14"/>
      <c r="E61" s="1"/>
      <c r="F61" s="1"/>
      <c r="G61" s="1"/>
      <c r="H61" s="1"/>
    </row>
    <row r="62" spans="1:8" ht="24" customHeight="1">
      <c r="A62" s="1" t="s">
        <v>38</v>
      </c>
      <c r="B62" s="7">
        <f>Inputs!$B$56</f>
        <v>30000</v>
      </c>
      <c r="C62" s="7">
        <f>Inputs!$B$57</f>
        <v>40000</v>
      </c>
      <c r="D62" s="1"/>
      <c r="E62" s="1"/>
      <c r="F62" s="1"/>
      <c r="G62" s="1"/>
      <c r="H62" s="1"/>
    </row>
    <row r="63" spans="1:8" ht="24" customHeight="1">
      <c r="A63" s="1" t="s">
        <v>39</v>
      </c>
      <c r="B63" s="7">
        <f>MAX(0,MIN(B62,Inputs!$B$59)-Inputs!$B$58)*Inputs!$B$62+MAX(0,MIN(B62,Inputs!$B$60)-Inputs!$B$59)*Inputs!$B$63+MAX(0,MIN(B62,Inputs!$B$61)-Inputs!$B$60)*Inputs!$B$64+MAX(0,MIN(B62,B62)-Inputs!$B$61)*Inputs!$B$65</f>
        <v>1680</v>
      </c>
      <c r="C63" s="7">
        <f>MAX(0,MIN(C62,Inputs!$B$59)-Inputs!$B$58)*Inputs!$B$62+MAX(0,MIN(C62,Inputs!$B$60)-Inputs!$B$59)*Inputs!$B$63+MAX(0,MIN(C62,Inputs!$B$61)-Inputs!$B$60)*Inputs!$B$64+MAX(0,MIN(C62,C62)-Inputs!$B$61)*Inputs!$B$65</f>
        <v>2580</v>
      </c>
      <c r="D63" s="1"/>
      <c r="E63" s="1"/>
      <c r="F63" s="1"/>
      <c r="G63" s="1"/>
      <c r="H63" s="1"/>
    </row>
    <row r="64" spans="1:8" ht="24" customHeight="1">
      <c r="A64" s="1"/>
      <c r="B64" s="1"/>
      <c r="C64" s="1"/>
      <c r="D64" s="1"/>
      <c r="E64" s="1"/>
      <c r="F64" s="1"/>
      <c r="G64" s="1"/>
      <c r="H64" s="1"/>
    </row>
    <row r="65" spans="1:8" ht="24" customHeight="1">
      <c r="A65" s="14" t="s">
        <v>40</v>
      </c>
      <c r="B65" s="14" t="s">
        <v>6</v>
      </c>
      <c r="C65" s="14" t="s">
        <v>7</v>
      </c>
      <c r="D65" s="14"/>
      <c r="E65" s="1"/>
      <c r="F65" s="1"/>
      <c r="G65" s="1"/>
      <c r="H65" s="1"/>
    </row>
    <row r="66" spans="1:8" ht="24" customHeight="1">
      <c r="A66" s="1" t="s">
        <v>38</v>
      </c>
      <c r="B66" s="7">
        <f>Inputs!$B$68</f>
        <v>20000</v>
      </c>
      <c r="C66" s="7">
        <f>Inputs!$B$69</f>
        <v>30000</v>
      </c>
      <c r="D66" s="1"/>
      <c r="E66" s="1"/>
      <c r="F66" s="1"/>
      <c r="G66" s="1"/>
      <c r="H66" s="1"/>
    </row>
    <row r="67" spans="1:8" ht="24" customHeight="1">
      <c r="A67" s="1" t="s">
        <v>41</v>
      </c>
      <c r="B67" s="7">
        <f>Inputs!$B$70</f>
        <v>12000</v>
      </c>
      <c r="C67" s="7">
        <f>Inputs!$B$70</f>
        <v>12000</v>
      </c>
      <c r="D67" s="1"/>
      <c r="E67" s="1"/>
      <c r="F67" s="1"/>
      <c r="G67" s="1"/>
      <c r="H67" s="1"/>
    </row>
    <row r="68" spans="1:8" ht="24" customHeight="1">
      <c r="A68" s="1" t="s">
        <v>42</v>
      </c>
      <c r="B68" s="7">
        <f>B67*Inputs!$B$71</f>
        <v>1800</v>
      </c>
      <c r="C68" s="7">
        <f>C67*Inputs!$B$71</f>
        <v>1800</v>
      </c>
      <c r="D68" s="1"/>
      <c r="E68" s="1"/>
      <c r="F68" s="1"/>
      <c r="G68" s="1"/>
      <c r="H68" s="1"/>
    </row>
    <row r="69" spans="1:8" ht="24" customHeight="1">
      <c r="A69" s="1" t="s">
        <v>43</v>
      </c>
      <c r="B69" s="7">
        <f>MAX(0,MIN(B66,Inputs!$B$74)-Inputs!$B$73)*Inputs!$B$76+MAX(0,MIN(B66,Inputs!$B$75)-Inputs!$B$74)*Inputs!$B$77+MAX(0,MIN(B66,B66)-Inputs!$B$75)*Inputs!$B$78</f>
        <v>760</v>
      </c>
      <c r="C69" s="7">
        <f>MAX(0,MIN(C66,Inputs!$B$74)-Inputs!$B$73)*Inputs!$B$76+MAX(0,MIN(C66,Inputs!$B$75)-Inputs!$B$74)*Inputs!$B$77+MAX(0,MIN(C66,C66)-Inputs!$B$75)*Inputs!$B$78</f>
        <v>1310</v>
      </c>
      <c r="D69" s="1"/>
      <c r="E69" s="1"/>
      <c r="F69" s="1"/>
      <c r="G69" s="1"/>
      <c r="H69" s="1"/>
    </row>
    <row r="70" spans="1:8" ht="24" customHeight="1">
      <c r="A70" s="1" t="s">
        <v>44</v>
      </c>
      <c r="B70" s="7">
        <f>MIN(Inputs!$B$72,MAX(0,B68-B69))</f>
        <v>1000</v>
      </c>
      <c r="C70" s="7">
        <f>MIN(Inputs!$B$72,MAX(0,C68-C69))</f>
        <v>490</v>
      </c>
      <c r="D70" s="1"/>
      <c r="E70" s="1"/>
      <c r="F70" s="1"/>
      <c r="G70" s="1"/>
      <c r="H70" s="1"/>
    </row>
    <row r="71" spans="1:8" ht="24" customHeight="1">
      <c r="A71" s="1"/>
      <c r="B71" s="1"/>
      <c r="C71" s="1"/>
      <c r="D71" s="1"/>
      <c r="E71" s="1"/>
      <c r="F71" s="1"/>
      <c r="G71" s="1"/>
      <c r="H71" s="1"/>
    </row>
    <row r="72" spans="1:8" ht="28" customHeight="1">
      <c r="A72" s="18" t="s">
        <v>45</v>
      </c>
      <c r="B72" s="18"/>
      <c r="C72" s="18"/>
      <c r="D72" s="18"/>
      <c r="E72" s="1"/>
      <c r="F72" s="1"/>
      <c r="G72" s="1"/>
      <c r="H72" s="1"/>
    </row>
    <row r="73" spans="1:8" ht="28" customHeight="1">
      <c r="A73" s="18"/>
      <c r="B73" s="18"/>
      <c r="C73" s="18"/>
      <c r="D73" s="18"/>
      <c r="E73" s="1"/>
      <c r="F73" s="1"/>
      <c r="G73" s="1"/>
      <c r="H73" s="1"/>
    </row>
    <row r="74" spans="1:8" ht="24" customHeight="1">
      <c r="A74" s="1"/>
      <c r="B74" s="1"/>
      <c r="C74" s="1"/>
      <c r="D74" s="1"/>
      <c r="E74" s="1"/>
      <c r="F74" s="1"/>
      <c r="G74" s="1"/>
      <c r="H74" s="1"/>
    </row>
    <row r="75" spans="1:8" ht="24" customHeight="1">
      <c r="A75" s="1"/>
      <c r="B75" s="1"/>
      <c r="C75" s="1"/>
      <c r="D75" s="1"/>
      <c r="E75" s="1"/>
      <c r="F75" s="1"/>
      <c r="G75" s="1"/>
      <c r="H75" s="1"/>
    </row>
    <row r="76" spans="1:8" ht="28" customHeight="1">
      <c r="A76" s="16" t="s">
        <v>46</v>
      </c>
      <c r="B76" s="16"/>
      <c r="C76" s="16"/>
      <c r="D76" s="16"/>
      <c r="E76" s="1"/>
      <c r="F76" s="1"/>
      <c r="G76" s="1"/>
      <c r="H76" s="1"/>
    </row>
    <row r="77" spans="1:8" ht="24" customHeight="1">
      <c r="A77" s="1"/>
      <c r="B77" s="1"/>
      <c r="C77" s="1"/>
      <c r="D77" s="1"/>
      <c r="E77" s="1"/>
      <c r="F77" s="1"/>
      <c r="G77" s="1"/>
      <c r="H77" s="1"/>
    </row>
    <row r="78" spans="1:8" ht="24" customHeight="1">
      <c r="A78" s="1" t="s">
        <v>47</v>
      </c>
      <c r="B78" s="7">
        <f>Inputs!$B$53</f>
        <v>100000</v>
      </c>
      <c r="C78" s="1"/>
      <c r="D78" s="1"/>
      <c r="E78" s="1"/>
      <c r="F78" s="1"/>
      <c r="G78" s="1"/>
      <c r="H78" s="1"/>
    </row>
    <row r="79" spans="1:8" ht="24" customHeight="1">
      <c r="A79" s="1" t="s">
        <v>48</v>
      </c>
      <c r="B79" s="12">
        <f>Inputs!$B$54</f>
        <v>0.1</v>
      </c>
      <c r="C79" s="1"/>
      <c r="D79" s="1"/>
      <c r="E79" s="1"/>
      <c r="F79" s="1"/>
      <c r="G79" s="1"/>
      <c r="H79" s="1"/>
    </row>
    <row r="80" spans="1:8" ht="24" customHeight="1">
      <c r="A80" s="1" t="s">
        <v>49</v>
      </c>
      <c r="B80" s="8">
        <f>B78*B79</f>
        <v>10000</v>
      </c>
      <c r="C80" s="1"/>
      <c r="D80" s="1"/>
      <c r="E80" s="1"/>
      <c r="F80" s="1"/>
      <c r="G80" s="1"/>
      <c r="H80" s="1"/>
    </row>
    <row r="81" spans="1:8" ht="24" customHeight="1">
      <c r="A81" s="1" t="s">
        <v>50</v>
      </c>
      <c r="B81" s="8">
        <f>B78-B80</f>
        <v>90000</v>
      </c>
      <c r="C81" s="1"/>
      <c r="D81" s="1"/>
      <c r="E81" s="1"/>
      <c r="F81" s="1"/>
      <c r="G81" s="1"/>
      <c r="H81" s="1"/>
    </row>
    <row r="82" spans="1:8" ht="24" customHeight="1">
      <c r="A82" s="1"/>
      <c r="B82" s="1"/>
      <c r="C82" s="1"/>
      <c r="D82" s="1"/>
      <c r="E82" s="1"/>
      <c r="F82" s="1"/>
      <c r="G82" s="1"/>
      <c r="H82" s="1"/>
    </row>
    <row r="83" spans="1:8" ht="28" customHeight="1">
      <c r="A83" s="18" t="s">
        <v>51</v>
      </c>
      <c r="B83" s="18"/>
      <c r="C83" s="18"/>
      <c r="D83" s="18"/>
      <c r="E83" s="1"/>
      <c r="F83" s="1"/>
      <c r="G83" s="1"/>
      <c r="H83" s="1"/>
    </row>
    <row r="84" spans="1:8" ht="28" customHeight="1">
      <c r="A84" s="18"/>
      <c r="B84" s="18"/>
      <c r="C84" s="18"/>
      <c r="D84" s="18"/>
      <c r="E84" s="1"/>
      <c r="F84" s="1"/>
      <c r="G84" s="1"/>
      <c r="H84" s="1"/>
    </row>
    <row r="85" spans="1:8" ht="24" customHeight="1">
      <c r="A85" s="1"/>
      <c r="B85" s="1"/>
      <c r="C85" s="1"/>
      <c r="D85" s="1"/>
      <c r="E85" s="1"/>
      <c r="F85" s="1"/>
      <c r="G85" s="1"/>
      <c r="H85" s="1"/>
    </row>
    <row r="86" spans="1:8" ht="24" customHeight="1">
      <c r="A86" s="1"/>
      <c r="B86" s="1"/>
      <c r="C86" s="1"/>
      <c r="D86" s="1"/>
      <c r="E86" s="1"/>
      <c r="F86" s="1"/>
      <c r="G86" s="1"/>
      <c r="H86" s="1"/>
    </row>
    <row r="87" spans="1:8" ht="28" customHeight="1">
      <c r="A87" s="18" t="s">
        <v>52</v>
      </c>
      <c r="B87" s="18"/>
      <c r="C87" s="18"/>
      <c r="D87" s="18"/>
      <c r="E87" s="1"/>
      <c r="F87" s="1"/>
      <c r="G87" s="1"/>
      <c r="H87" s="1"/>
    </row>
    <row r="88" spans="1:8" ht="28" customHeight="1">
      <c r="A88" s="18"/>
      <c r="B88" s="18"/>
      <c r="C88" s="18"/>
      <c r="D88" s="18"/>
      <c r="E88" s="1"/>
      <c r="F88" s="1"/>
      <c r="G88" s="1"/>
      <c r="H88" s="1"/>
    </row>
    <row r="89" spans="1:8" ht="24" customHeight="1">
      <c r="A89" s="1"/>
      <c r="B89" s="1"/>
      <c r="C89" s="1"/>
      <c r="D89" s="1"/>
      <c r="E89" s="1"/>
      <c r="F89" s="1"/>
      <c r="G89" s="1"/>
      <c r="H89" s="1"/>
    </row>
    <row r="90" spans="1:8" ht="24" customHeight="1">
      <c r="A90" s="1"/>
      <c r="B90" s="1"/>
      <c r="C90" s="1"/>
      <c r="D90" s="1"/>
      <c r="E90" s="1"/>
      <c r="F90" s="1"/>
      <c r="G90" s="1"/>
      <c r="H90" s="1"/>
    </row>
    <row r="91" spans="1:8" ht="24" customHeight="1">
      <c r="A91" s="1"/>
      <c r="B91" s="1"/>
      <c r="C91" s="1"/>
      <c r="D91" s="1"/>
      <c r="E91" s="1"/>
      <c r="F91" s="1"/>
      <c r="G91" s="1"/>
      <c r="H91" s="1"/>
    </row>
    <row r="92" spans="1:8" ht="24" customHeight="1">
      <c r="A92" s="1"/>
      <c r="B92" s="1"/>
      <c r="C92" s="1"/>
      <c r="D92" s="1"/>
      <c r="E92" s="1"/>
      <c r="F92" s="1"/>
      <c r="G92" s="1"/>
      <c r="H92" s="1"/>
    </row>
    <row r="93" spans="1:8" ht="24" customHeight="1">
      <c r="A93" s="1"/>
      <c r="B93" s="1"/>
      <c r="C93" s="1"/>
      <c r="D93" s="1"/>
      <c r="E93" s="1"/>
      <c r="F93" s="1"/>
      <c r="G93" s="1"/>
      <c r="H93" s="1"/>
    </row>
    <row r="94" spans="1:8" ht="24" customHeight="1">
      <c r="A94" s="1"/>
      <c r="B94" s="1"/>
      <c r="C94" s="1"/>
      <c r="D94" s="1"/>
      <c r="E94" s="1"/>
      <c r="F94" s="1"/>
      <c r="G94" s="1"/>
      <c r="H94" s="1"/>
    </row>
    <row r="95" spans="1:8" ht="24" customHeight="1">
      <c r="A95" s="1"/>
      <c r="B95" s="1"/>
      <c r="C95" s="1"/>
      <c r="D95" s="1"/>
      <c r="E95" s="1"/>
      <c r="F95" s="1"/>
      <c r="G95" s="1"/>
      <c r="H95" s="1"/>
    </row>
    <row r="96" spans="1:8" ht="24" customHeight="1">
      <c r="A96" s="1"/>
      <c r="B96" s="1"/>
      <c r="C96" s="1"/>
      <c r="D96" s="1"/>
      <c r="E96" s="1"/>
      <c r="F96" s="1"/>
      <c r="G96" s="1"/>
      <c r="H96" s="1"/>
    </row>
    <row r="97" spans="1:8" ht="24" customHeight="1">
      <c r="A97" s="1"/>
      <c r="B97" s="1"/>
      <c r="C97" s="1"/>
      <c r="D97" s="1"/>
      <c r="E97" s="1"/>
      <c r="F97" s="1"/>
      <c r="G97" s="1"/>
      <c r="H97" s="1"/>
    </row>
    <row r="98" spans="1:8" ht="24" customHeight="1">
      <c r="A98" s="1"/>
      <c r="B98" s="1"/>
      <c r="C98" s="1"/>
      <c r="D98" s="1"/>
      <c r="E98" s="1"/>
      <c r="F98" s="1"/>
      <c r="G98" s="1"/>
      <c r="H98" s="1"/>
    </row>
    <row r="99" spans="1:8" ht="24" customHeight="1">
      <c r="A99" s="1"/>
      <c r="B99" s="1"/>
      <c r="C99" s="1"/>
      <c r="D99" s="1"/>
      <c r="E99" s="1"/>
      <c r="F99" s="1"/>
      <c r="G99" s="1"/>
      <c r="H99" s="1"/>
    </row>
    <row r="100" spans="1:8" ht="24" customHeight="1">
      <c r="A100" s="1"/>
      <c r="B100" s="1"/>
      <c r="C100" s="1"/>
      <c r="D100" s="1"/>
      <c r="E100" s="1"/>
      <c r="F100" s="1"/>
      <c r="G100" s="1"/>
      <c r="H100" s="1"/>
    </row>
    <row r="101" spans="1:8" ht="24" customHeight="1">
      <c r="A101" s="1"/>
      <c r="B101" s="1"/>
      <c r="C101" s="1"/>
      <c r="D101" s="1"/>
      <c r="E101" s="1"/>
      <c r="F101" s="1"/>
      <c r="G101" s="1"/>
      <c r="H101" s="1"/>
    </row>
    <row r="102" spans="1:8" ht="24" customHeight="1">
      <c r="A102" s="1"/>
      <c r="B102" s="1"/>
      <c r="C102" s="1"/>
      <c r="D102" s="1"/>
      <c r="E102" s="1"/>
      <c r="F102" s="1"/>
      <c r="G102" s="1"/>
      <c r="H102" s="1"/>
    </row>
    <row r="103" spans="1:8" ht="24" customHeight="1">
      <c r="A103" s="1"/>
      <c r="B103" s="1"/>
      <c r="C103" s="1"/>
      <c r="D103" s="1"/>
      <c r="E103" s="1"/>
      <c r="F103" s="1"/>
      <c r="G103" s="1"/>
      <c r="H103" s="1"/>
    </row>
    <row r="104" spans="1:8" ht="24" customHeight="1">
      <c r="A104" s="1"/>
      <c r="B104" s="1"/>
      <c r="C104" s="1"/>
      <c r="D104" s="1"/>
      <c r="E104" s="1"/>
      <c r="F104" s="1"/>
      <c r="G104" s="1"/>
      <c r="H104" s="1"/>
    </row>
    <row r="105" spans="1:8" ht="24" customHeight="1">
      <c r="A105" s="1"/>
      <c r="B105" s="1"/>
      <c r="C105" s="1"/>
      <c r="D105" s="1"/>
      <c r="E105" s="1"/>
      <c r="F105" s="1"/>
      <c r="G105" s="1"/>
      <c r="H105" s="1"/>
    </row>
    <row r="106" spans="1:8" ht="24" customHeight="1">
      <c r="A106" s="1"/>
      <c r="B106" s="1"/>
      <c r="C106" s="1"/>
      <c r="D106" s="1"/>
      <c r="E106" s="1"/>
      <c r="F106" s="1"/>
      <c r="G106" s="1"/>
      <c r="H106" s="1"/>
    </row>
    <row r="107" spans="1:8" ht="24" customHeight="1">
      <c r="A107" s="1"/>
      <c r="B107" s="1"/>
      <c r="C107" s="1"/>
      <c r="D107" s="1"/>
      <c r="E107" s="1"/>
      <c r="F107" s="1"/>
      <c r="G107" s="1"/>
      <c r="H107" s="1"/>
    </row>
    <row r="108" spans="1:8" ht="24" customHeight="1">
      <c r="A108" s="1"/>
      <c r="B108" s="1"/>
      <c r="C108" s="1"/>
      <c r="D108" s="1"/>
      <c r="E108" s="1"/>
      <c r="F108" s="1"/>
      <c r="G108" s="1"/>
      <c r="H108" s="1"/>
    </row>
    <row r="109" spans="1:8" ht="24" customHeight="1">
      <c r="A109" s="1"/>
      <c r="B109" s="1"/>
      <c r="C109" s="1"/>
      <c r="D109" s="1"/>
      <c r="E109" s="1"/>
      <c r="F109" s="1"/>
      <c r="G109" s="1"/>
      <c r="H109" s="1"/>
    </row>
    <row r="110" spans="1:8" ht="24" customHeight="1">
      <c r="A110" s="1"/>
      <c r="B110" s="1"/>
      <c r="C110" s="1"/>
      <c r="D110" s="1"/>
      <c r="E110" s="1"/>
      <c r="F110" s="1"/>
      <c r="G110" s="1"/>
      <c r="H110" s="1"/>
    </row>
    <row r="111" spans="1:8" ht="24" customHeight="1">
      <c r="A111" s="1"/>
      <c r="B111" s="1"/>
      <c r="C111" s="1"/>
      <c r="D111" s="1"/>
      <c r="E111" s="1"/>
      <c r="F111" s="1"/>
      <c r="G111" s="1"/>
      <c r="H111" s="1"/>
    </row>
    <row r="112" spans="1:8" ht="24" customHeight="1">
      <c r="A112" s="1"/>
      <c r="B112" s="1"/>
      <c r="C112" s="1"/>
      <c r="D112" s="1"/>
      <c r="E112" s="1"/>
      <c r="F112" s="1"/>
      <c r="G112" s="1"/>
      <c r="H112" s="1"/>
    </row>
    <row r="113" spans="1:8" ht="24" customHeight="1">
      <c r="A113" s="1"/>
      <c r="B113" s="1"/>
      <c r="C113" s="1"/>
      <c r="D113" s="1"/>
      <c r="E113" s="1"/>
      <c r="F113" s="1"/>
      <c r="G113" s="1"/>
      <c r="H113" s="1"/>
    </row>
    <row r="114" spans="1:8" ht="24" customHeight="1">
      <c r="A114" s="1"/>
      <c r="B114" s="1"/>
      <c r="C114" s="1"/>
      <c r="D114" s="1"/>
      <c r="E114" s="1"/>
      <c r="F114" s="1"/>
      <c r="G114" s="1"/>
      <c r="H114" s="1"/>
    </row>
    <row r="115" spans="1:8" ht="24" customHeight="1">
      <c r="A115" s="1"/>
      <c r="B115" s="1"/>
      <c r="C115" s="1"/>
      <c r="D115" s="1"/>
      <c r="E115" s="1"/>
      <c r="F115" s="1"/>
      <c r="G115" s="1"/>
      <c r="H115" s="1"/>
    </row>
    <row r="116" spans="1:8" ht="24" customHeight="1">
      <c r="A116" s="1"/>
      <c r="B116" s="1"/>
      <c r="C116" s="1"/>
      <c r="D116" s="1"/>
      <c r="E116" s="1"/>
      <c r="F116" s="1"/>
      <c r="G116" s="1"/>
      <c r="H116" s="1"/>
    </row>
    <row r="117" spans="1:8" ht="24" customHeight="1">
      <c r="A117" s="1"/>
      <c r="B117" s="1"/>
      <c r="C117" s="1"/>
      <c r="D117" s="1"/>
      <c r="E117" s="1"/>
      <c r="F117" s="1"/>
      <c r="G117" s="1"/>
      <c r="H117" s="1"/>
    </row>
    <row r="118" spans="1:8" ht="24" customHeight="1">
      <c r="A118" s="1"/>
      <c r="B118" s="1"/>
      <c r="C118" s="1"/>
      <c r="D118" s="1"/>
      <c r="E118" s="1"/>
      <c r="F118" s="1"/>
      <c r="G118" s="1"/>
      <c r="H118" s="1"/>
    </row>
    <row r="119" spans="1:8" ht="24" customHeight="1">
      <c r="A119" s="1"/>
      <c r="B119" s="1"/>
      <c r="C119" s="1"/>
      <c r="D119" s="1"/>
      <c r="E119" s="1"/>
      <c r="F119" s="1"/>
      <c r="G119" s="1"/>
      <c r="H119" s="1"/>
    </row>
    <row r="120" spans="1:8" ht="24" customHeight="1">
      <c r="A120" s="1"/>
      <c r="B120" s="1"/>
      <c r="C120" s="1"/>
      <c r="D120" s="1"/>
      <c r="E120" s="1"/>
      <c r="F120" s="1"/>
      <c r="G120" s="1"/>
      <c r="H120" s="1"/>
    </row>
    <row r="121" spans="1:8" ht="24" customHeight="1">
      <c r="A121" s="1"/>
      <c r="B121" s="1"/>
      <c r="C121" s="1"/>
      <c r="D121" s="1"/>
      <c r="E121" s="1"/>
      <c r="F121" s="1"/>
      <c r="G121" s="1"/>
      <c r="H121" s="1"/>
    </row>
    <row r="122" spans="1:8" ht="24" customHeight="1">
      <c r="A122" s="1"/>
      <c r="B122" s="1"/>
      <c r="C122" s="1"/>
      <c r="D122" s="1"/>
      <c r="E122" s="1"/>
      <c r="F122" s="1"/>
      <c r="G122" s="1"/>
      <c r="H122" s="1"/>
    </row>
    <row r="123" spans="1:8" ht="24" customHeight="1">
      <c r="A123" s="1"/>
      <c r="B123" s="1"/>
      <c r="C123" s="1"/>
      <c r="D123" s="1"/>
      <c r="E123" s="1"/>
      <c r="F123" s="1"/>
      <c r="G123" s="1"/>
      <c r="H123" s="1"/>
    </row>
    <row r="124" spans="1:8" ht="24" customHeight="1">
      <c r="A124" s="1"/>
      <c r="B124" s="1"/>
      <c r="C124" s="1"/>
      <c r="D124" s="1"/>
      <c r="E124" s="1"/>
      <c r="F124" s="1"/>
      <c r="G124" s="1"/>
      <c r="H124" s="1"/>
    </row>
    <row r="125" spans="1:8" ht="24" customHeight="1">
      <c r="A125" s="1"/>
      <c r="B125" s="1"/>
      <c r="C125" s="1"/>
      <c r="D125" s="1"/>
      <c r="E125" s="1"/>
      <c r="F125" s="1"/>
      <c r="G125" s="1"/>
      <c r="H125" s="1"/>
    </row>
    <row r="126" spans="1:8" ht="24" customHeight="1">
      <c r="A126" s="1"/>
      <c r="B126" s="1"/>
      <c r="C126" s="1"/>
      <c r="D126" s="1"/>
      <c r="E126" s="1"/>
      <c r="F126" s="1"/>
      <c r="G126" s="1"/>
      <c r="H126" s="1"/>
    </row>
    <row r="127" spans="1:8" ht="24" customHeight="1">
      <c r="A127" s="1"/>
      <c r="B127" s="1"/>
      <c r="C127" s="1"/>
      <c r="D127" s="1"/>
      <c r="E127" s="1"/>
      <c r="F127" s="1"/>
      <c r="G127" s="1"/>
      <c r="H127" s="1"/>
    </row>
    <row r="128" spans="1:8" ht="24" customHeight="1">
      <c r="A128" s="1"/>
      <c r="B128" s="1"/>
      <c r="C128" s="1"/>
      <c r="D128" s="1"/>
      <c r="E128" s="1"/>
      <c r="F128" s="1"/>
      <c r="G128" s="1"/>
      <c r="H128" s="1"/>
    </row>
    <row r="129" spans="1:8" ht="24" customHeight="1">
      <c r="A129" s="1"/>
      <c r="B129" s="1"/>
      <c r="C129" s="1"/>
      <c r="D129" s="1"/>
      <c r="E129" s="1"/>
      <c r="F129" s="1"/>
      <c r="G129" s="1"/>
      <c r="H129" s="1"/>
    </row>
    <row r="130" spans="1:8" ht="24" customHeight="1">
      <c r="A130" s="1"/>
      <c r="B130" s="1"/>
      <c r="C130" s="1"/>
      <c r="D130" s="1"/>
      <c r="E130" s="1"/>
      <c r="F130" s="1"/>
      <c r="G130" s="1"/>
      <c r="H130" s="1"/>
    </row>
    <row r="131" spans="1:8" ht="24" customHeight="1">
      <c r="A131" s="1"/>
      <c r="B131" s="1"/>
      <c r="C131" s="1"/>
      <c r="D131" s="1"/>
      <c r="E131" s="1"/>
      <c r="F131" s="1"/>
      <c r="G131" s="1"/>
      <c r="H131" s="1"/>
    </row>
    <row r="132" spans="1:8" ht="24" customHeight="1">
      <c r="A132" s="1"/>
      <c r="B132" s="1"/>
      <c r="C132" s="1"/>
      <c r="D132" s="1"/>
      <c r="E132" s="1"/>
      <c r="F132" s="1"/>
      <c r="G132" s="1"/>
      <c r="H132" s="1"/>
    </row>
    <row r="133" spans="1:8" ht="24" customHeight="1">
      <c r="A133" s="1"/>
      <c r="B133" s="1"/>
      <c r="C133" s="1"/>
      <c r="D133" s="1"/>
      <c r="E133" s="1"/>
      <c r="F133" s="1"/>
      <c r="G133" s="1"/>
      <c r="H133" s="1"/>
    </row>
    <row r="134" spans="1:8" ht="24" customHeight="1">
      <c r="A134" s="1"/>
      <c r="B134" s="1"/>
      <c r="C134" s="1"/>
      <c r="D134" s="1"/>
      <c r="E134" s="1"/>
      <c r="F134" s="1"/>
      <c r="G134" s="1"/>
      <c r="H134" s="1"/>
    </row>
    <row r="135" spans="1:8" ht="24" customHeight="1">
      <c r="A135" s="1"/>
      <c r="B135" s="1"/>
      <c r="C135" s="1"/>
      <c r="D135" s="1"/>
      <c r="E135" s="1"/>
      <c r="F135" s="1"/>
      <c r="G135" s="1"/>
      <c r="H135" s="1"/>
    </row>
    <row r="136" spans="1:8" ht="24" customHeight="1">
      <c r="A136" s="1"/>
      <c r="B136" s="1"/>
      <c r="C136" s="1"/>
      <c r="D136" s="1"/>
      <c r="E136" s="1"/>
      <c r="F136" s="1"/>
      <c r="G136" s="1"/>
      <c r="H136" s="1"/>
    </row>
    <row r="137" spans="1:8" ht="24" customHeight="1">
      <c r="A137" s="1"/>
      <c r="B137" s="1"/>
      <c r="C137" s="1"/>
      <c r="D137" s="1"/>
      <c r="E137" s="1"/>
      <c r="F137" s="1"/>
      <c r="G137" s="1"/>
      <c r="H137" s="1"/>
    </row>
    <row r="138" spans="1:8" ht="24" customHeight="1">
      <c r="A138" s="1"/>
      <c r="B138" s="1"/>
      <c r="C138" s="1"/>
      <c r="D138" s="1"/>
      <c r="E138" s="1"/>
      <c r="F138" s="1"/>
      <c r="G138" s="1"/>
      <c r="H138" s="1"/>
    </row>
    <row r="139" spans="1:8" ht="24" customHeight="1">
      <c r="A139" s="1"/>
      <c r="B139" s="1"/>
      <c r="C139" s="1"/>
      <c r="D139" s="1"/>
      <c r="E139" s="1"/>
      <c r="F139" s="1"/>
      <c r="G139" s="1"/>
      <c r="H139" s="1"/>
    </row>
    <row r="140" spans="1:8" ht="24" customHeight="1">
      <c r="A140" s="1"/>
      <c r="B140" s="1"/>
      <c r="C140" s="1"/>
      <c r="D140" s="1"/>
      <c r="E140" s="1"/>
      <c r="F140" s="1"/>
      <c r="G140" s="1"/>
      <c r="H140" s="1"/>
    </row>
    <row r="141" spans="1:8" ht="24" customHeight="1">
      <c r="A141" s="1"/>
      <c r="B141" s="1"/>
      <c r="C141" s="1"/>
      <c r="D141" s="1"/>
      <c r="E141" s="1"/>
      <c r="F141" s="1"/>
      <c r="G141" s="1"/>
      <c r="H141" s="1"/>
    </row>
    <row r="142" spans="1:8" ht="24" customHeight="1">
      <c r="A142" s="1"/>
      <c r="B142" s="1"/>
      <c r="C142" s="1"/>
      <c r="D142" s="1"/>
      <c r="E142" s="1"/>
      <c r="F142" s="1"/>
      <c r="G142" s="1"/>
      <c r="H142" s="1"/>
    </row>
    <row r="143" spans="1:8" ht="24" customHeight="1">
      <c r="A143" s="1"/>
      <c r="B143" s="1"/>
      <c r="C143" s="1"/>
      <c r="D143" s="1"/>
      <c r="E143" s="1"/>
      <c r="F143" s="1"/>
      <c r="G143" s="1"/>
      <c r="H143" s="1"/>
    </row>
    <row r="144" spans="1:8" ht="24" customHeight="1">
      <c r="A144" s="1"/>
      <c r="B144" s="1"/>
      <c r="C144" s="1"/>
      <c r="D144" s="1"/>
      <c r="E144" s="1"/>
      <c r="F144" s="1"/>
      <c r="G144" s="1"/>
      <c r="H144" s="1"/>
    </row>
    <row r="145" spans="1:8" ht="24" customHeight="1">
      <c r="A145" s="1"/>
      <c r="B145" s="1"/>
      <c r="C145" s="1"/>
      <c r="D145" s="1"/>
      <c r="E145" s="1"/>
      <c r="F145" s="1"/>
      <c r="G145" s="1"/>
      <c r="H145" s="1"/>
    </row>
    <row r="146" spans="1:8" ht="24" customHeight="1">
      <c r="A146" s="1"/>
      <c r="B146" s="1"/>
      <c r="C146" s="1"/>
      <c r="D146" s="1"/>
      <c r="E146" s="1"/>
      <c r="F146" s="1"/>
      <c r="G146" s="1"/>
      <c r="H146" s="1"/>
    </row>
    <row r="147" spans="1:8" ht="24" customHeight="1">
      <c r="A147" s="1"/>
      <c r="B147" s="1"/>
      <c r="C147" s="1"/>
      <c r="D147" s="1"/>
      <c r="E147" s="1"/>
      <c r="F147" s="1"/>
      <c r="G147" s="1"/>
      <c r="H147" s="1"/>
    </row>
    <row r="148" spans="1:8" ht="24" customHeight="1">
      <c r="A148" s="1"/>
      <c r="B148" s="1"/>
      <c r="C148" s="1"/>
      <c r="D148" s="1"/>
      <c r="E148" s="1"/>
      <c r="F148" s="1"/>
      <c r="G148" s="1"/>
      <c r="H148" s="1"/>
    </row>
    <row r="149" spans="1:8" ht="24" customHeight="1">
      <c r="A149" s="1"/>
      <c r="B149" s="1"/>
      <c r="C149" s="1"/>
      <c r="D149" s="1"/>
      <c r="E149" s="1"/>
      <c r="F149" s="1"/>
      <c r="G149" s="1"/>
      <c r="H149" s="1"/>
    </row>
    <row r="150" spans="1:8" ht="24" customHeight="1">
      <c r="A150" s="1"/>
      <c r="B150" s="1"/>
      <c r="C150" s="1"/>
      <c r="D150" s="1"/>
      <c r="E150" s="1"/>
      <c r="F150" s="1"/>
      <c r="G150" s="1"/>
      <c r="H150" s="1"/>
    </row>
    <row r="151" spans="1:8" ht="24" customHeight="1">
      <c r="A151" s="1"/>
      <c r="B151" s="1"/>
      <c r="C151" s="1"/>
      <c r="D151" s="1"/>
      <c r="E151" s="1"/>
      <c r="F151" s="1"/>
      <c r="G151" s="1"/>
      <c r="H151" s="1"/>
    </row>
    <row r="152" spans="1:8" ht="24" customHeight="1">
      <c r="A152" s="1"/>
      <c r="B152" s="1"/>
      <c r="C152" s="1"/>
      <c r="D152" s="1"/>
      <c r="E152" s="1"/>
      <c r="F152" s="1"/>
      <c r="G152" s="1"/>
      <c r="H152" s="1"/>
    </row>
    <row r="153" spans="1:8" ht="24" customHeight="1">
      <c r="A153" s="1"/>
      <c r="B153" s="1"/>
      <c r="C153" s="1"/>
      <c r="D153" s="1"/>
      <c r="E153" s="1"/>
      <c r="F153" s="1"/>
      <c r="G153" s="1"/>
      <c r="H153" s="1"/>
    </row>
    <row r="154" spans="1:8" ht="24" customHeight="1">
      <c r="A154" s="1"/>
      <c r="B154" s="1"/>
      <c r="C154" s="1"/>
      <c r="D154" s="1"/>
      <c r="E154" s="1"/>
      <c r="F154" s="1"/>
      <c r="G154" s="1"/>
      <c r="H154" s="1"/>
    </row>
    <row r="155" spans="1:8" ht="24" customHeight="1">
      <c r="A155" s="1"/>
      <c r="B155" s="1"/>
      <c r="C155" s="1"/>
      <c r="D155" s="1"/>
      <c r="E155" s="1"/>
      <c r="F155" s="1"/>
      <c r="G155" s="1"/>
      <c r="H155" s="1"/>
    </row>
    <row r="156" spans="1:8" ht="24" customHeight="1">
      <c r="A156" s="1"/>
      <c r="B156" s="1"/>
      <c r="C156" s="1"/>
      <c r="D156" s="1"/>
      <c r="E156" s="1"/>
      <c r="F156" s="1"/>
      <c r="G156" s="1"/>
      <c r="H156" s="1"/>
    </row>
    <row r="157" spans="1:8" ht="24" customHeight="1">
      <c r="A157" s="1"/>
      <c r="B157" s="1"/>
      <c r="C157" s="1"/>
      <c r="D157" s="1"/>
      <c r="E157" s="1"/>
      <c r="F157" s="1"/>
      <c r="G157" s="1"/>
      <c r="H157" s="1"/>
    </row>
    <row r="158" spans="1:8" ht="24" customHeight="1">
      <c r="A158" s="1"/>
      <c r="B158" s="1"/>
      <c r="C158" s="1"/>
      <c r="D158" s="1"/>
      <c r="E158" s="1"/>
      <c r="F158" s="1"/>
      <c r="G158" s="1"/>
      <c r="H158" s="1"/>
    </row>
    <row r="159" spans="1:8" ht="24" customHeight="1">
      <c r="A159" s="1"/>
      <c r="B159" s="1"/>
      <c r="C159" s="1"/>
      <c r="D159" s="1"/>
      <c r="E159" s="1"/>
      <c r="F159" s="1"/>
      <c r="G159" s="1"/>
      <c r="H159" s="1"/>
    </row>
    <row r="160" spans="1:8" ht="24" customHeight="1">
      <c r="A160" s="1"/>
      <c r="B160" s="1"/>
      <c r="C160" s="1"/>
      <c r="D160" s="1"/>
      <c r="E160" s="1"/>
      <c r="F160" s="1"/>
      <c r="G160" s="1"/>
      <c r="H160" s="1"/>
    </row>
    <row r="161" spans="1:8" ht="24" customHeight="1">
      <c r="A161" s="1"/>
      <c r="B161" s="1"/>
      <c r="C161" s="1"/>
      <c r="D161" s="1"/>
      <c r="E161" s="1"/>
      <c r="F161" s="1"/>
      <c r="G161" s="1"/>
      <c r="H161" s="1"/>
    </row>
    <row r="162" spans="1:8" ht="24" customHeight="1">
      <c r="A162" s="1"/>
      <c r="B162" s="1"/>
      <c r="C162" s="1"/>
      <c r="D162" s="1"/>
      <c r="E162" s="1"/>
      <c r="F162" s="1"/>
      <c r="G162" s="1"/>
      <c r="H162" s="1"/>
    </row>
    <row r="163" spans="1:8" ht="24" customHeight="1">
      <c r="A163" s="1"/>
      <c r="B163" s="1"/>
      <c r="C163" s="1"/>
      <c r="D163" s="1"/>
      <c r="E163" s="1"/>
      <c r="F163" s="1"/>
      <c r="G163" s="1"/>
      <c r="H163" s="1"/>
    </row>
    <row r="164" spans="1:8" ht="24" customHeight="1">
      <c r="A164" s="1"/>
      <c r="B164" s="1"/>
      <c r="C164" s="1"/>
      <c r="D164" s="1"/>
      <c r="E164" s="1"/>
      <c r="F164" s="1"/>
      <c r="G164" s="1"/>
      <c r="H164" s="1"/>
    </row>
    <row r="165" spans="1:8" ht="24" customHeight="1">
      <c r="A165" s="1"/>
      <c r="B165" s="1"/>
      <c r="C165" s="1"/>
      <c r="D165" s="1"/>
      <c r="E165" s="1"/>
      <c r="F165" s="1"/>
      <c r="G165" s="1"/>
      <c r="H165" s="1"/>
    </row>
    <row r="166" spans="1:8" ht="24" customHeight="1">
      <c r="A166" s="1"/>
      <c r="B166" s="1"/>
      <c r="C166" s="1"/>
      <c r="D166" s="1"/>
      <c r="E166" s="1"/>
      <c r="F166" s="1"/>
      <c r="G166" s="1"/>
      <c r="H166" s="1"/>
    </row>
    <row r="167" spans="1:8" ht="24" customHeight="1">
      <c r="A167" s="1"/>
      <c r="B167" s="1"/>
      <c r="C167" s="1"/>
      <c r="D167" s="1"/>
      <c r="E167" s="1"/>
      <c r="F167" s="1"/>
      <c r="G167" s="1"/>
      <c r="H167" s="1"/>
    </row>
    <row r="168" spans="1:8" ht="24" customHeight="1">
      <c r="A168" s="1"/>
      <c r="B168" s="1"/>
      <c r="C168" s="1"/>
      <c r="D168" s="1"/>
      <c r="E168" s="1"/>
      <c r="F168" s="1"/>
      <c r="G168" s="1"/>
      <c r="H168" s="1"/>
    </row>
    <row r="169" spans="1:8" ht="24" customHeight="1">
      <c r="A169" s="1"/>
      <c r="B169" s="1"/>
      <c r="C169" s="1"/>
      <c r="D169" s="1"/>
      <c r="E169" s="1"/>
      <c r="F169" s="1"/>
      <c r="G169" s="1"/>
      <c r="H169" s="1"/>
    </row>
    <row r="170" spans="1:8" ht="24" customHeight="1">
      <c r="A170" s="1"/>
      <c r="B170" s="1"/>
      <c r="C170" s="1"/>
      <c r="D170" s="1"/>
      <c r="E170" s="1"/>
      <c r="F170" s="1"/>
      <c r="G170" s="1"/>
      <c r="H170" s="1"/>
    </row>
    <row r="171" spans="1:8" ht="24" customHeight="1">
      <c r="A171" s="1"/>
      <c r="B171" s="1"/>
      <c r="C171" s="1"/>
      <c r="D171" s="1"/>
      <c r="E171" s="1"/>
      <c r="F171" s="1"/>
      <c r="G171" s="1"/>
      <c r="H171" s="1"/>
    </row>
    <row r="172" spans="1:8" ht="24" customHeight="1">
      <c r="A172" s="1"/>
      <c r="B172" s="1"/>
      <c r="C172" s="1"/>
      <c r="D172" s="1"/>
      <c r="E172" s="1"/>
      <c r="F172" s="1"/>
      <c r="G172" s="1"/>
      <c r="H172" s="1"/>
    </row>
    <row r="173" spans="1:8" ht="24" customHeight="1">
      <c r="A173" s="1"/>
      <c r="B173" s="1"/>
      <c r="C173" s="1"/>
      <c r="D173" s="1"/>
      <c r="E173" s="1"/>
      <c r="F173" s="1"/>
      <c r="G173" s="1"/>
      <c r="H173" s="1"/>
    </row>
    <row r="174" spans="1:8" ht="24" customHeight="1">
      <c r="A174" s="1"/>
      <c r="B174" s="1"/>
      <c r="C174" s="1"/>
      <c r="D174" s="1"/>
      <c r="E174" s="1"/>
      <c r="F174" s="1"/>
      <c r="G174" s="1"/>
      <c r="H174" s="1"/>
    </row>
    <row r="175" spans="1:8" ht="24" customHeight="1">
      <c r="A175" s="1"/>
      <c r="B175" s="1"/>
      <c r="C175" s="1"/>
      <c r="D175" s="1"/>
      <c r="E175" s="1"/>
      <c r="F175" s="1"/>
      <c r="G175" s="1"/>
      <c r="H175" s="1"/>
    </row>
    <row r="176" spans="1:8" ht="24" customHeight="1">
      <c r="A176" s="1"/>
      <c r="B176" s="1"/>
      <c r="C176" s="1"/>
      <c r="D176" s="1"/>
      <c r="E176" s="1"/>
      <c r="F176" s="1"/>
      <c r="G176" s="1"/>
      <c r="H176" s="1"/>
    </row>
    <row r="177" spans="1:8" ht="24" customHeight="1">
      <c r="A177" s="1"/>
      <c r="B177" s="1"/>
      <c r="C177" s="1"/>
      <c r="D177" s="1"/>
      <c r="E177" s="1"/>
      <c r="F177" s="1"/>
      <c r="G177" s="1"/>
      <c r="H177" s="1"/>
    </row>
    <row r="178" spans="1:8" ht="24" customHeight="1">
      <c r="A178" s="1"/>
      <c r="B178" s="1"/>
      <c r="C178" s="1"/>
      <c r="D178" s="1"/>
      <c r="E178" s="1"/>
      <c r="F178" s="1"/>
      <c r="G178" s="1"/>
      <c r="H178" s="1"/>
    </row>
    <row r="179" spans="1:8" ht="24" customHeight="1">
      <c r="A179" s="1"/>
      <c r="B179" s="1"/>
      <c r="C179" s="1"/>
      <c r="D179" s="1"/>
      <c r="E179" s="1"/>
      <c r="F179" s="1"/>
      <c r="G179" s="1"/>
      <c r="H179" s="1"/>
    </row>
    <row r="180" spans="1:8" ht="24" customHeight="1">
      <c r="A180" s="1"/>
      <c r="B180" s="1"/>
      <c r="C180" s="1"/>
      <c r="D180" s="1"/>
      <c r="E180" s="1"/>
      <c r="F180" s="1"/>
      <c r="G180" s="1"/>
      <c r="H180" s="1"/>
    </row>
    <row r="181" spans="1:8" ht="24" customHeight="1">
      <c r="A181" s="1"/>
      <c r="B181" s="1"/>
      <c r="C181" s="1"/>
      <c r="D181" s="1"/>
      <c r="E181" s="1"/>
      <c r="F181" s="1"/>
      <c r="G181" s="1"/>
      <c r="H181" s="1"/>
    </row>
    <row r="182" spans="1:8" ht="24" customHeight="1">
      <c r="A182" s="1"/>
      <c r="B182" s="1"/>
      <c r="C182" s="1"/>
      <c r="D182" s="1"/>
      <c r="E182" s="1"/>
      <c r="F182" s="1"/>
      <c r="G182" s="1"/>
      <c r="H182" s="1"/>
    </row>
    <row r="183" spans="1:8" ht="24" customHeight="1">
      <c r="A183" s="1"/>
      <c r="B183" s="1"/>
      <c r="C183" s="1"/>
      <c r="D183" s="1"/>
      <c r="E183" s="1"/>
      <c r="F183" s="1"/>
      <c r="G183" s="1"/>
      <c r="H183" s="1"/>
    </row>
    <row r="184" spans="1:8" ht="24" customHeight="1">
      <c r="A184" s="1"/>
      <c r="B184" s="1"/>
      <c r="C184" s="1"/>
      <c r="D184" s="1"/>
      <c r="E184" s="1"/>
      <c r="F184" s="1"/>
      <c r="G184" s="1"/>
      <c r="H184" s="1"/>
    </row>
    <row r="185" spans="1:8" ht="24" customHeight="1">
      <c r="A185" s="1"/>
      <c r="B185" s="1"/>
      <c r="C185" s="1"/>
      <c r="D185" s="1"/>
      <c r="E185" s="1"/>
      <c r="F185" s="1"/>
      <c r="G185" s="1"/>
      <c r="H185" s="1"/>
    </row>
    <row r="186" spans="1:8" ht="24" customHeight="1">
      <c r="A186" s="1"/>
      <c r="B186" s="1"/>
      <c r="C186" s="1"/>
      <c r="D186" s="1"/>
      <c r="E186" s="1"/>
      <c r="F186" s="1"/>
      <c r="G186" s="1"/>
      <c r="H186" s="1"/>
    </row>
    <row r="187" spans="1:8" ht="24" customHeight="1">
      <c r="A187" s="1"/>
      <c r="B187" s="1"/>
      <c r="C187" s="1"/>
      <c r="D187" s="1"/>
      <c r="E187" s="1"/>
      <c r="F187" s="1"/>
      <c r="G187" s="1"/>
      <c r="H187" s="1"/>
    </row>
    <row r="188" spans="1:8" ht="24" customHeight="1">
      <c r="A188" s="1"/>
      <c r="B188" s="1"/>
      <c r="C188" s="1"/>
      <c r="D188" s="1"/>
      <c r="E188" s="1"/>
      <c r="F188" s="1"/>
      <c r="G188" s="1"/>
      <c r="H188" s="1"/>
    </row>
    <row r="189" spans="1:8" ht="24" customHeight="1">
      <c r="A189" s="1"/>
      <c r="B189" s="1"/>
      <c r="C189" s="1"/>
      <c r="D189" s="1"/>
      <c r="E189" s="1"/>
      <c r="F189" s="1"/>
      <c r="G189" s="1"/>
      <c r="H189" s="1"/>
    </row>
    <row r="190" spans="1:8" ht="24" customHeight="1">
      <c r="A190" s="1"/>
      <c r="B190" s="1"/>
      <c r="C190" s="1"/>
      <c r="D190" s="1"/>
      <c r="E190" s="1"/>
      <c r="F190" s="1"/>
      <c r="G190" s="1"/>
      <c r="H190" s="1"/>
    </row>
    <row r="191" spans="1:8" ht="24" customHeight="1">
      <c r="A191" s="1"/>
      <c r="B191" s="1"/>
      <c r="C191" s="1"/>
      <c r="D191" s="1"/>
      <c r="E191" s="1"/>
      <c r="F191" s="1"/>
      <c r="G191" s="1"/>
      <c r="H191" s="1"/>
    </row>
    <row r="192" spans="1:8" ht="24" customHeight="1">
      <c r="A192" s="1"/>
      <c r="B192" s="1"/>
      <c r="C192" s="1"/>
      <c r="D192" s="1"/>
      <c r="E192" s="1"/>
      <c r="F192" s="1"/>
      <c r="G192" s="1"/>
      <c r="H192" s="1"/>
    </row>
    <row r="193" spans="1:8" ht="24" customHeight="1">
      <c r="A193" s="1"/>
      <c r="B193" s="1"/>
      <c r="C193" s="1"/>
      <c r="D193" s="1"/>
      <c r="E193" s="1"/>
      <c r="F193" s="1"/>
      <c r="G193" s="1"/>
      <c r="H193" s="1"/>
    </row>
    <row r="194" spans="1:8" ht="24" customHeight="1">
      <c r="A194" s="1"/>
      <c r="B194" s="1"/>
      <c r="C194" s="1"/>
      <c r="D194" s="1"/>
      <c r="E194" s="1"/>
      <c r="F194" s="1"/>
      <c r="G194" s="1"/>
      <c r="H194" s="1"/>
    </row>
    <row r="195" spans="1:8" ht="24" customHeight="1">
      <c r="A195" s="1"/>
      <c r="B195" s="1"/>
      <c r="C195" s="1"/>
      <c r="D195" s="1"/>
      <c r="E195" s="1"/>
      <c r="F195" s="1"/>
      <c r="G195" s="1"/>
      <c r="H195" s="1"/>
    </row>
    <row r="196" spans="1:8" ht="24" customHeight="1">
      <c r="A196" s="1"/>
      <c r="B196" s="1"/>
      <c r="C196" s="1"/>
      <c r="D196" s="1"/>
      <c r="E196" s="1"/>
      <c r="F196" s="1"/>
      <c r="G196" s="1"/>
      <c r="H196" s="1"/>
    </row>
    <row r="197" spans="1:8" ht="24" customHeight="1">
      <c r="A197" s="1"/>
      <c r="B197" s="1"/>
      <c r="C197" s="1"/>
      <c r="D197" s="1"/>
      <c r="E197" s="1"/>
      <c r="F197" s="1"/>
      <c r="G197" s="1"/>
      <c r="H197" s="1"/>
    </row>
    <row r="198" spans="1:8" ht="24" customHeight="1">
      <c r="A198" s="1"/>
      <c r="B198" s="1"/>
      <c r="C198" s="1"/>
      <c r="D198" s="1"/>
      <c r="E198" s="1"/>
      <c r="F198" s="1"/>
      <c r="G198" s="1"/>
      <c r="H198" s="1"/>
    </row>
    <row r="199" spans="1:8" ht="24" customHeight="1">
      <c r="A199" s="1"/>
      <c r="B199" s="1"/>
      <c r="C199" s="1"/>
      <c r="D199" s="1"/>
      <c r="E199" s="1"/>
      <c r="F199" s="1"/>
      <c r="G199" s="1"/>
      <c r="H199" s="1"/>
    </row>
    <row r="200" spans="1:8" ht="24" customHeight="1">
      <c r="A200" s="1"/>
      <c r="B200" s="1"/>
      <c r="C200" s="1"/>
      <c r="D200" s="1"/>
      <c r="E200" s="1"/>
      <c r="F200" s="1"/>
      <c r="G200" s="1"/>
      <c r="H200" s="1"/>
    </row>
  </sheetData>
  <mergeCells count="17">
    <mergeCell ref="A83:D84"/>
    <mergeCell ref="A87:D88"/>
    <mergeCell ref="A53:D54"/>
    <mergeCell ref="A57:D57"/>
    <mergeCell ref="A58:D59"/>
    <mergeCell ref="A72:D73"/>
    <mergeCell ref="A76:D76"/>
    <mergeCell ref="A21:D22"/>
    <mergeCell ref="A25:D25"/>
    <mergeCell ref="A26:D27"/>
    <mergeCell ref="A42:D43"/>
    <mergeCell ref="A46:D46"/>
    <mergeCell ref="A1:D1"/>
    <mergeCell ref="A2:D3"/>
    <mergeCell ref="A4:D4"/>
    <mergeCell ref="A6:D6"/>
    <mergeCell ref="A7:D8"/>
  </mergeCells>
  <pageMargins left="0.7" right="0.7" top="0.75" bottom="0.75" header="0.3" footer="0.3"/>
  <pageSetup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5A5A"/>
    <pageSetUpPr fitToPage="1"/>
  </sheetPr>
  <dimension ref="A1:H200"/>
  <sheetViews>
    <sheetView showGridLines="0" workbookViewId="0">
      <pane ySplit="5" topLeftCell="A6" activePane="bottomLeft" state="frozen"/>
      <selection pane="bottomLeft"/>
    </sheetView>
  </sheetViews>
  <sheetFormatPr defaultRowHeight="14"/>
  <cols>
    <col min="1" max="1" width="49" customWidth="1"/>
    <col min="2" max="2" width="18" customWidth="1"/>
    <col min="3" max="3" width="28" customWidth="1"/>
    <col min="4" max="4" width="75" customWidth="1"/>
  </cols>
  <sheetData>
    <row r="1" spans="1:8" ht="28" customHeight="1">
      <c r="A1" s="16" t="s">
        <v>53</v>
      </c>
      <c r="B1" s="16"/>
      <c r="C1" s="16"/>
      <c r="D1" s="16"/>
      <c r="E1" s="1"/>
      <c r="F1" s="1"/>
      <c r="G1" s="1"/>
      <c r="H1" s="1"/>
    </row>
    <row r="2" spans="1:8" ht="28" customHeight="1">
      <c r="A2" s="17" t="s">
        <v>54</v>
      </c>
      <c r="B2" s="17"/>
      <c r="C2" s="17"/>
      <c r="D2" s="17"/>
      <c r="E2" s="1"/>
      <c r="F2" s="1"/>
      <c r="G2" s="1"/>
      <c r="H2" s="1"/>
    </row>
    <row r="3" spans="1:8" ht="28" customHeight="1">
      <c r="A3" s="17"/>
      <c r="B3" s="17"/>
      <c r="C3" s="17"/>
      <c r="D3" s="17"/>
      <c r="E3" s="1"/>
      <c r="F3" s="1"/>
      <c r="G3" s="1"/>
      <c r="H3" s="1"/>
    </row>
    <row r="4" spans="1:8" ht="24" customHeight="1">
      <c r="A4" s="1"/>
      <c r="B4" s="1"/>
      <c r="C4" s="1"/>
      <c r="D4" s="1"/>
      <c r="E4" s="1"/>
      <c r="F4" s="1"/>
      <c r="G4" s="1"/>
      <c r="H4" s="1"/>
    </row>
    <row r="5" spans="1:8" ht="24" customHeight="1">
      <c r="A5" s="3" t="s">
        <v>55</v>
      </c>
      <c r="B5" s="3" t="s">
        <v>56</v>
      </c>
      <c r="C5" s="3" t="s">
        <v>57</v>
      </c>
      <c r="D5" s="3" t="s">
        <v>58</v>
      </c>
      <c r="E5" s="1"/>
      <c r="F5" s="1"/>
      <c r="G5" s="1"/>
      <c r="H5" s="1"/>
    </row>
    <row r="6" spans="1:8" ht="48" customHeight="1">
      <c r="A6" s="1" t="s">
        <v>59</v>
      </c>
      <c r="B6" s="5">
        <v>0</v>
      </c>
      <c r="C6" s="2" t="s">
        <v>60</v>
      </c>
      <c r="D6" s="2" t="s">
        <v>61</v>
      </c>
      <c r="E6" s="1"/>
      <c r="F6" s="1"/>
      <c r="G6" s="1"/>
      <c r="H6" s="1"/>
    </row>
    <row r="7" spans="1:8" ht="48" customHeight="1">
      <c r="A7" s="1" t="s">
        <v>62</v>
      </c>
      <c r="B7" s="5">
        <v>1000</v>
      </c>
      <c r="C7" s="2" t="s">
        <v>60</v>
      </c>
      <c r="D7" s="2" t="s">
        <v>61</v>
      </c>
      <c r="E7" s="1"/>
      <c r="F7" s="1"/>
      <c r="G7" s="1"/>
      <c r="H7" s="1"/>
    </row>
    <row r="8" spans="1:8" ht="48" customHeight="1">
      <c r="A8" s="1" t="s">
        <v>63</v>
      </c>
      <c r="B8" s="5">
        <v>2000</v>
      </c>
      <c r="C8" s="2" t="s">
        <v>60</v>
      </c>
      <c r="D8" s="2" t="s">
        <v>61</v>
      </c>
      <c r="E8" s="1"/>
      <c r="F8" s="1"/>
      <c r="G8" s="1"/>
      <c r="H8" s="1"/>
    </row>
    <row r="9" spans="1:8" ht="48" customHeight="1">
      <c r="A9" s="1" t="s">
        <v>64</v>
      </c>
      <c r="B9" s="5">
        <v>3000</v>
      </c>
      <c r="C9" s="2" t="s">
        <v>60</v>
      </c>
      <c r="D9" s="2" t="s">
        <v>61</v>
      </c>
      <c r="E9" s="1"/>
      <c r="F9" s="1"/>
      <c r="G9" s="1"/>
      <c r="H9" s="1"/>
    </row>
    <row r="10" spans="1:8" ht="48" customHeight="1">
      <c r="A10" s="1" t="s">
        <v>65</v>
      </c>
      <c r="B10" s="5">
        <v>100000</v>
      </c>
      <c r="C10" s="2" t="s">
        <v>60</v>
      </c>
      <c r="D10" s="2" t="s">
        <v>61</v>
      </c>
      <c r="E10" s="1"/>
      <c r="F10" s="1"/>
      <c r="G10" s="1"/>
      <c r="H10" s="1"/>
    </row>
    <row r="11" spans="1:8" ht="48" customHeight="1">
      <c r="A11" s="1" t="s">
        <v>66</v>
      </c>
      <c r="B11" s="5">
        <v>125000</v>
      </c>
      <c r="C11" s="2" t="s">
        <v>60</v>
      </c>
      <c r="D11" s="2" t="s">
        <v>61</v>
      </c>
      <c r="E11" s="1"/>
      <c r="F11" s="1"/>
      <c r="G11" s="1"/>
      <c r="H11" s="1"/>
    </row>
    <row r="12" spans="1:8" ht="48" customHeight="1">
      <c r="A12" s="1" t="s">
        <v>67</v>
      </c>
      <c r="B12" s="5">
        <v>150000</v>
      </c>
      <c r="C12" s="2" t="s">
        <v>60</v>
      </c>
      <c r="D12" s="2" t="s">
        <v>61</v>
      </c>
      <c r="E12" s="1"/>
      <c r="F12" s="1"/>
      <c r="G12" s="1"/>
      <c r="H12" s="1"/>
    </row>
    <row r="13" spans="1:8" ht="48" customHeight="1">
      <c r="A13" s="1" t="s">
        <v>68</v>
      </c>
      <c r="B13" s="5">
        <v>250000</v>
      </c>
      <c r="C13" s="2" t="s">
        <v>60</v>
      </c>
      <c r="D13" s="2" t="s">
        <v>61</v>
      </c>
      <c r="E13" s="1"/>
      <c r="F13" s="1"/>
      <c r="G13" s="1"/>
      <c r="H13" s="1"/>
    </row>
    <row r="14" spans="1:8" ht="48" customHeight="1">
      <c r="A14" s="1" t="s">
        <v>69</v>
      </c>
      <c r="B14" s="5">
        <v>500000</v>
      </c>
      <c r="C14" s="2" t="s">
        <v>60</v>
      </c>
      <c r="D14" s="2" t="s">
        <v>61</v>
      </c>
      <c r="E14" s="1"/>
      <c r="F14" s="1"/>
      <c r="G14" s="1"/>
      <c r="H14" s="1"/>
    </row>
    <row r="15" spans="1:8" ht="48" customHeight="1">
      <c r="A15" s="1" t="s">
        <v>70</v>
      </c>
      <c r="B15" s="5">
        <v>1000000</v>
      </c>
      <c r="C15" s="2" t="s">
        <v>60</v>
      </c>
      <c r="D15" s="2" t="s">
        <v>61</v>
      </c>
      <c r="E15" s="1"/>
      <c r="F15" s="1"/>
      <c r="G15" s="1"/>
      <c r="H15" s="1"/>
    </row>
    <row r="16" spans="1:8" ht="48" customHeight="1">
      <c r="A16" s="1" t="s">
        <v>71</v>
      </c>
      <c r="B16" s="6">
        <v>0.02</v>
      </c>
      <c r="C16" s="2" t="s">
        <v>60</v>
      </c>
      <c r="D16" s="2" t="s">
        <v>61</v>
      </c>
      <c r="E16" s="1"/>
      <c r="F16" s="1"/>
      <c r="G16" s="1"/>
      <c r="H16" s="1"/>
    </row>
    <row r="17" spans="1:8" ht="48" customHeight="1">
      <c r="A17" s="1" t="s">
        <v>72</v>
      </c>
      <c r="B17" s="6">
        <v>0.03</v>
      </c>
      <c r="C17" s="2" t="s">
        <v>60</v>
      </c>
      <c r="D17" s="2" t="s">
        <v>61</v>
      </c>
      <c r="E17" s="1"/>
      <c r="F17" s="1"/>
      <c r="G17" s="1"/>
      <c r="H17" s="1"/>
    </row>
    <row r="18" spans="1:8" ht="48" customHeight="1">
      <c r="A18" s="1" t="s">
        <v>73</v>
      </c>
      <c r="B18" s="6">
        <v>0.04</v>
      </c>
      <c r="C18" s="2" t="s">
        <v>60</v>
      </c>
      <c r="D18" s="2" t="s">
        <v>61</v>
      </c>
      <c r="E18" s="1"/>
      <c r="F18" s="1"/>
      <c r="G18" s="1"/>
      <c r="H18" s="1"/>
    </row>
    <row r="19" spans="1:8" ht="48" customHeight="1">
      <c r="A19" s="1" t="s">
        <v>74</v>
      </c>
      <c r="B19" s="6">
        <v>4.7500000000000001E-2</v>
      </c>
      <c r="C19" s="2" t="s">
        <v>60</v>
      </c>
      <c r="D19" s="2" t="s">
        <v>61</v>
      </c>
      <c r="E19" s="1"/>
      <c r="F19" s="1"/>
      <c r="G19" s="1"/>
      <c r="H19" s="1"/>
    </row>
    <row r="20" spans="1:8" ht="48" customHeight="1">
      <c r="A20" s="1" t="s">
        <v>75</v>
      </c>
      <c r="B20" s="6">
        <v>0.05</v>
      </c>
      <c r="C20" s="2" t="s">
        <v>60</v>
      </c>
      <c r="D20" s="2" t="s">
        <v>61</v>
      </c>
      <c r="E20" s="1"/>
      <c r="F20" s="1"/>
      <c r="G20" s="1"/>
      <c r="H20" s="1"/>
    </row>
    <row r="21" spans="1:8" ht="48" customHeight="1">
      <c r="A21" s="1" t="s">
        <v>76</v>
      </c>
      <c r="B21" s="6">
        <v>5.2499999999999998E-2</v>
      </c>
      <c r="C21" s="2" t="s">
        <v>60</v>
      </c>
      <c r="D21" s="2" t="s">
        <v>61</v>
      </c>
      <c r="E21" s="1"/>
      <c r="F21" s="1"/>
      <c r="G21" s="1"/>
      <c r="H21" s="1"/>
    </row>
    <row r="22" spans="1:8" ht="48" customHeight="1">
      <c r="A22" s="1" t="s">
        <v>77</v>
      </c>
      <c r="B22" s="6">
        <v>5.5E-2</v>
      </c>
      <c r="C22" s="2" t="s">
        <v>60</v>
      </c>
      <c r="D22" s="2" t="s">
        <v>61</v>
      </c>
      <c r="E22" s="1"/>
      <c r="F22" s="1"/>
      <c r="G22" s="1"/>
      <c r="H22" s="1"/>
    </row>
    <row r="23" spans="1:8" ht="48" customHeight="1">
      <c r="A23" s="1" t="s">
        <v>78</v>
      </c>
      <c r="B23" s="6">
        <v>5.7500000000000002E-2</v>
      </c>
      <c r="C23" s="2" t="s">
        <v>60</v>
      </c>
      <c r="D23" s="2" t="s">
        <v>61</v>
      </c>
      <c r="E23" s="1"/>
      <c r="F23" s="1"/>
      <c r="G23" s="1"/>
      <c r="H23" s="1"/>
    </row>
    <row r="24" spans="1:8" ht="48" customHeight="1">
      <c r="A24" s="1" t="s">
        <v>79</v>
      </c>
      <c r="B24" s="6">
        <v>6.25E-2</v>
      </c>
      <c r="C24" s="2" t="s">
        <v>60</v>
      </c>
      <c r="D24" s="2" t="s">
        <v>61</v>
      </c>
      <c r="E24" s="1"/>
      <c r="F24" s="1"/>
      <c r="G24" s="1"/>
      <c r="H24" s="1"/>
    </row>
    <row r="25" spans="1:8" ht="48" customHeight="1">
      <c r="A25" s="1" t="s">
        <v>80</v>
      </c>
      <c r="B25" s="6">
        <v>6.5000000000000002E-2</v>
      </c>
      <c r="C25" s="2" t="s">
        <v>60</v>
      </c>
      <c r="D25" s="2" t="s">
        <v>61</v>
      </c>
      <c r="E25" s="1"/>
      <c r="F25" s="1"/>
      <c r="G25" s="1"/>
      <c r="H25" s="1"/>
    </row>
    <row r="26" spans="1:8" ht="48" customHeight="1">
      <c r="A26" s="1" t="s">
        <v>81</v>
      </c>
      <c r="B26" s="5">
        <v>190000</v>
      </c>
      <c r="C26" s="2" t="s">
        <v>82</v>
      </c>
      <c r="D26" s="2" t="s">
        <v>61</v>
      </c>
      <c r="E26" s="1"/>
      <c r="F26" s="1"/>
      <c r="G26" s="1"/>
      <c r="H26" s="1"/>
    </row>
    <row r="27" spans="1:8" ht="48" customHeight="1">
      <c r="A27" s="1" t="s">
        <v>83</v>
      </c>
      <c r="B27" s="5">
        <v>10000</v>
      </c>
      <c r="C27" s="2" t="s">
        <v>82</v>
      </c>
      <c r="D27" s="2" t="s">
        <v>61</v>
      </c>
      <c r="E27" s="1"/>
      <c r="F27" s="1"/>
      <c r="G27" s="1"/>
      <c r="H27" s="1"/>
    </row>
    <row r="28" spans="1:8" ht="48" customHeight="1">
      <c r="A28" s="1" t="s">
        <v>84</v>
      </c>
      <c r="B28" s="5">
        <v>10000</v>
      </c>
      <c r="C28" s="2" t="s">
        <v>82</v>
      </c>
      <c r="D28" s="2" t="s">
        <v>61</v>
      </c>
      <c r="E28" s="1"/>
      <c r="F28" s="1"/>
      <c r="G28" s="1"/>
      <c r="H28" s="1"/>
    </row>
    <row r="29" spans="1:8" ht="48" customHeight="1">
      <c r="A29" s="1" t="s">
        <v>85</v>
      </c>
      <c r="B29" s="5">
        <v>60</v>
      </c>
      <c r="C29" s="2" t="s">
        <v>82</v>
      </c>
      <c r="D29" s="2" t="s">
        <v>61</v>
      </c>
      <c r="E29" s="1"/>
      <c r="F29" s="1"/>
      <c r="G29" s="1"/>
      <c r="H29" s="1"/>
    </row>
    <row r="30" spans="1:8" ht="48" customHeight="1">
      <c r="A30" s="1" t="s">
        <v>86</v>
      </c>
      <c r="B30" s="4" t="s">
        <v>87</v>
      </c>
      <c r="C30" s="2" t="s">
        <v>82</v>
      </c>
      <c r="D30" s="2" t="s">
        <v>61</v>
      </c>
      <c r="E30" s="1"/>
      <c r="F30" s="1"/>
      <c r="G30" s="1"/>
      <c r="H30" s="1"/>
    </row>
    <row r="31" spans="1:8" ht="48" customHeight="1">
      <c r="A31" s="1" t="s">
        <v>88</v>
      </c>
      <c r="B31" s="6">
        <v>2.2499999999999999E-2</v>
      </c>
      <c r="C31" s="2" t="s">
        <v>82</v>
      </c>
      <c r="D31" s="2" t="s">
        <v>61</v>
      </c>
      <c r="E31" s="1"/>
      <c r="F31" s="1"/>
      <c r="G31" s="1"/>
      <c r="H31" s="1"/>
    </row>
    <row r="32" spans="1:8" ht="48" customHeight="1">
      <c r="A32" s="1" t="s">
        <v>89</v>
      </c>
      <c r="B32" s="4" t="s">
        <v>90</v>
      </c>
      <c r="C32" s="2" t="s">
        <v>82</v>
      </c>
      <c r="D32" s="2" t="s">
        <v>61</v>
      </c>
      <c r="E32" s="1"/>
      <c r="F32" s="1"/>
      <c r="G32" s="1"/>
      <c r="H32" s="1"/>
    </row>
    <row r="33" spans="1:8" ht="48" customHeight="1">
      <c r="A33" s="1" t="s">
        <v>91</v>
      </c>
      <c r="B33" s="6">
        <v>3.2000000000000001E-2</v>
      </c>
      <c r="C33" s="2" t="s">
        <v>82</v>
      </c>
      <c r="D33" s="2" t="s">
        <v>61</v>
      </c>
      <c r="E33" s="1"/>
      <c r="F33" s="1"/>
      <c r="G33" s="1"/>
      <c r="H33" s="1"/>
    </row>
    <row r="34" spans="1:8" ht="48" customHeight="1">
      <c r="A34" s="1" t="s">
        <v>92</v>
      </c>
      <c r="B34" s="4" t="s">
        <v>93</v>
      </c>
      <c r="C34" s="2" t="s">
        <v>82</v>
      </c>
      <c r="D34" s="2" t="s">
        <v>61</v>
      </c>
      <c r="E34" s="1"/>
      <c r="F34" s="1"/>
      <c r="G34" s="1"/>
      <c r="H34" s="1"/>
    </row>
    <row r="35" spans="1:8" ht="48" customHeight="1">
      <c r="A35" s="1" t="s">
        <v>94</v>
      </c>
      <c r="B35" s="6">
        <v>3.3000000000000002E-2</v>
      </c>
      <c r="C35" s="2" t="s">
        <v>82</v>
      </c>
      <c r="D35" s="2" t="s">
        <v>61</v>
      </c>
      <c r="E35" s="1"/>
      <c r="F35" s="1"/>
      <c r="G35" s="1"/>
      <c r="H35" s="1"/>
    </row>
    <row r="36" spans="1:8" ht="48" customHeight="1">
      <c r="A36" s="1" t="s">
        <v>95</v>
      </c>
      <c r="B36" s="5">
        <v>775</v>
      </c>
      <c r="C36" s="2" t="s">
        <v>82</v>
      </c>
      <c r="D36" s="2" t="s">
        <v>61</v>
      </c>
      <c r="E36" s="1"/>
      <c r="F36" s="1"/>
      <c r="G36" s="1"/>
      <c r="H36" s="1"/>
    </row>
    <row r="37" spans="1:8" ht="48" customHeight="1">
      <c r="A37" s="1" t="s">
        <v>96</v>
      </c>
      <c r="B37" s="5">
        <v>870</v>
      </c>
      <c r="C37" s="2" t="s">
        <v>82</v>
      </c>
      <c r="D37" s="2" t="s">
        <v>61</v>
      </c>
      <c r="E37" s="1"/>
      <c r="F37" s="1"/>
      <c r="G37" s="1"/>
      <c r="H37" s="1"/>
    </row>
    <row r="38" spans="1:8" ht="48" customHeight="1">
      <c r="A38" s="1" t="s">
        <v>97</v>
      </c>
      <c r="B38" s="5">
        <v>880</v>
      </c>
      <c r="C38" s="2" t="s">
        <v>82</v>
      </c>
      <c r="D38" s="2" t="s">
        <v>61</v>
      </c>
      <c r="E38" s="1"/>
      <c r="F38" s="1"/>
      <c r="G38" s="1"/>
      <c r="H38" s="1"/>
    </row>
    <row r="39" spans="1:8" ht="48" customHeight="1">
      <c r="A39" s="1" t="s">
        <v>98</v>
      </c>
      <c r="B39" s="5">
        <v>340000</v>
      </c>
      <c r="C39" s="2" t="s">
        <v>99</v>
      </c>
      <c r="D39" s="2" t="s">
        <v>61</v>
      </c>
      <c r="E39" s="1"/>
      <c r="F39" s="1"/>
      <c r="G39" s="1"/>
      <c r="H39" s="1"/>
    </row>
    <row r="40" spans="1:8" ht="48" customHeight="1">
      <c r="A40" s="1" t="s">
        <v>100</v>
      </c>
      <c r="B40" s="5">
        <v>20000</v>
      </c>
      <c r="C40" s="2" t="s">
        <v>99</v>
      </c>
      <c r="D40" s="2" t="s">
        <v>61</v>
      </c>
      <c r="E40" s="1"/>
      <c r="F40" s="1"/>
      <c r="G40" s="1"/>
      <c r="H40" s="1"/>
    </row>
    <row r="41" spans="1:8" ht="48" customHeight="1">
      <c r="A41" s="1" t="s">
        <v>101</v>
      </c>
      <c r="B41" s="5">
        <v>30000</v>
      </c>
      <c r="C41" s="2" t="s">
        <v>99</v>
      </c>
      <c r="D41" s="2" t="s">
        <v>61</v>
      </c>
      <c r="E41" s="1"/>
      <c r="F41" s="1"/>
      <c r="G41" s="1"/>
      <c r="H41" s="1"/>
    </row>
    <row r="42" spans="1:8" ht="48" customHeight="1">
      <c r="A42" s="1" t="s">
        <v>102</v>
      </c>
      <c r="B42" s="5">
        <v>50000</v>
      </c>
      <c r="C42" s="2" t="s">
        <v>99</v>
      </c>
      <c r="D42" s="2" t="s">
        <v>61</v>
      </c>
      <c r="E42" s="1"/>
      <c r="F42" s="1"/>
      <c r="G42" s="1"/>
      <c r="H42" s="1"/>
    </row>
    <row r="43" spans="1:8" ht="48" customHeight="1">
      <c r="A43" s="1" t="s">
        <v>103</v>
      </c>
      <c r="B43" s="6">
        <v>3.2000000000000001E-2</v>
      </c>
      <c r="C43" s="2" t="s">
        <v>99</v>
      </c>
      <c r="D43" s="2" t="s">
        <v>61</v>
      </c>
      <c r="E43" s="1"/>
      <c r="F43" s="1"/>
      <c r="G43" s="1"/>
      <c r="H43" s="1"/>
    </row>
    <row r="44" spans="1:8" ht="48" customHeight="1">
      <c r="A44" s="1" t="s">
        <v>104</v>
      </c>
      <c r="B44" s="5">
        <v>200000</v>
      </c>
      <c r="C44" s="2" t="s">
        <v>99</v>
      </c>
      <c r="D44" s="2" t="s">
        <v>61</v>
      </c>
      <c r="E44" s="1"/>
      <c r="F44" s="1"/>
      <c r="G44" s="1"/>
      <c r="H44" s="1"/>
    </row>
    <row r="45" spans="1:8" ht="48" customHeight="1">
      <c r="A45" s="1" t="s">
        <v>105</v>
      </c>
      <c r="B45" s="6">
        <v>7.4999999999999997E-2</v>
      </c>
      <c r="C45" s="2" t="s">
        <v>99</v>
      </c>
      <c r="D45" s="2" t="s">
        <v>61</v>
      </c>
      <c r="E45" s="1"/>
      <c r="F45" s="1"/>
      <c r="G45" s="1"/>
      <c r="H45" s="1"/>
    </row>
    <row r="46" spans="1:8" ht="48" customHeight="1">
      <c r="A46" s="1" t="s">
        <v>106</v>
      </c>
      <c r="B46" s="5">
        <v>350000</v>
      </c>
      <c r="C46" s="2" t="s">
        <v>99</v>
      </c>
      <c r="D46" s="2" t="s">
        <v>61</v>
      </c>
      <c r="E46" s="1"/>
      <c r="F46" s="1"/>
      <c r="G46" s="1"/>
      <c r="H46" s="1"/>
    </row>
    <row r="47" spans="1:8" ht="48" customHeight="1">
      <c r="A47" s="1" t="s">
        <v>107</v>
      </c>
      <c r="B47" s="6">
        <v>0.02</v>
      </c>
      <c r="C47" s="2" t="s">
        <v>99</v>
      </c>
      <c r="D47" s="2" t="s">
        <v>61</v>
      </c>
      <c r="E47" s="1"/>
      <c r="F47" s="1"/>
      <c r="G47" s="1"/>
      <c r="H47" s="1"/>
    </row>
    <row r="48" spans="1:8" ht="48" customHeight="1">
      <c r="A48" s="1" t="s">
        <v>108</v>
      </c>
      <c r="B48" s="5">
        <v>2924.25</v>
      </c>
      <c r="C48" s="2" t="s">
        <v>99</v>
      </c>
      <c r="D48" s="2" t="s">
        <v>61</v>
      </c>
      <c r="E48" s="1"/>
      <c r="F48" s="1"/>
      <c r="G48" s="1"/>
      <c r="H48" s="1"/>
    </row>
    <row r="49" spans="1:8" ht="48" customHeight="1">
      <c r="A49" s="1" t="s">
        <v>109</v>
      </c>
      <c r="B49" s="5">
        <v>40600</v>
      </c>
      <c r="C49" s="2" t="s">
        <v>110</v>
      </c>
      <c r="D49" s="2" t="s">
        <v>111</v>
      </c>
      <c r="E49" s="1"/>
      <c r="F49" s="1"/>
      <c r="G49" s="1"/>
      <c r="H49" s="1"/>
    </row>
    <row r="50" spans="1:8" ht="48" customHeight="1">
      <c r="A50" s="1" t="s">
        <v>112</v>
      </c>
      <c r="B50" s="5">
        <v>50000</v>
      </c>
      <c r="C50" s="2" t="s">
        <v>110</v>
      </c>
      <c r="D50" s="2" t="s">
        <v>111</v>
      </c>
      <c r="E50" s="1"/>
      <c r="F50" s="1"/>
      <c r="G50" s="1"/>
      <c r="H50" s="1"/>
    </row>
    <row r="51" spans="1:8" ht="48" customHeight="1">
      <c r="A51" s="1" t="s">
        <v>113</v>
      </c>
      <c r="B51" s="5">
        <v>30000</v>
      </c>
      <c r="C51" s="2" t="s">
        <v>110</v>
      </c>
      <c r="D51" s="2" t="s">
        <v>111</v>
      </c>
      <c r="E51" s="1"/>
      <c r="F51" s="1"/>
      <c r="G51" s="1"/>
      <c r="H51" s="1"/>
    </row>
    <row r="52" spans="1:8" ht="48" customHeight="1">
      <c r="A52" s="1" t="s">
        <v>114</v>
      </c>
      <c r="B52" s="5">
        <v>10600</v>
      </c>
      <c r="C52" s="2" t="s">
        <v>110</v>
      </c>
      <c r="D52" s="2" t="s">
        <v>111</v>
      </c>
      <c r="E52" s="1"/>
      <c r="F52" s="1"/>
      <c r="G52" s="1"/>
      <c r="H52" s="1"/>
    </row>
    <row r="53" spans="1:8" ht="48" customHeight="1">
      <c r="A53" s="1" t="s">
        <v>115</v>
      </c>
      <c r="B53" s="5">
        <v>100000</v>
      </c>
      <c r="C53" s="2" t="s">
        <v>116</v>
      </c>
      <c r="D53" s="2" t="s">
        <v>117</v>
      </c>
      <c r="E53" s="1"/>
      <c r="F53" s="1"/>
      <c r="G53" s="1"/>
      <c r="H53" s="1"/>
    </row>
    <row r="54" spans="1:8" ht="48" customHeight="1">
      <c r="A54" s="1" t="s">
        <v>118</v>
      </c>
      <c r="B54" s="6">
        <v>0.1</v>
      </c>
      <c r="C54" s="2" t="s">
        <v>116</v>
      </c>
      <c r="D54" s="2" t="s">
        <v>117</v>
      </c>
      <c r="E54" s="1"/>
      <c r="F54" s="1"/>
      <c r="G54" s="1"/>
      <c r="H54" s="1"/>
    </row>
    <row r="55" spans="1:8" ht="48" customHeight="1">
      <c r="A55" s="1" t="s">
        <v>119</v>
      </c>
      <c r="B55" s="5">
        <v>10000</v>
      </c>
      <c r="C55" s="2" t="s">
        <v>116</v>
      </c>
      <c r="D55" s="2" t="s">
        <v>117</v>
      </c>
      <c r="E55" s="1"/>
      <c r="F55" s="1"/>
      <c r="G55" s="1"/>
      <c r="H55" s="1"/>
    </row>
    <row r="56" spans="1:8" ht="48" customHeight="1">
      <c r="A56" s="1" t="s">
        <v>120</v>
      </c>
      <c r="B56" s="5">
        <v>30000</v>
      </c>
      <c r="C56" s="2" t="s">
        <v>121</v>
      </c>
      <c r="D56" s="2" t="s">
        <v>122</v>
      </c>
      <c r="E56" s="1"/>
      <c r="F56" s="1"/>
      <c r="G56" s="1"/>
      <c r="H56" s="1"/>
    </row>
    <row r="57" spans="1:8" ht="48" customHeight="1">
      <c r="A57" s="1" t="s">
        <v>123</v>
      </c>
      <c r="B57" s="5">
        <v>40000</v>
      </c>
      <c r="C57" s="2" t="s">
        <v>121</v>
      </c>
      <c r="D57" s="2" t="s">
        <v>122</v>
      </c>
      <c r="E57" s="1"/>
      <c r="F57" s="1"/>
      <c r="G57" s="1"/>
      <c r="H57" s="1"/>
    </row>
    <row r="58" spans="1:8" ht="48" customHeight="1">
      <c r="A58" s="1" t="s">
        <v>124</v>
      </c>
      <c r="B58" s="5">
        <v>0</v>
      </c>
      <c r="C58" s="2" t="s">
        <v>121</v>
      </c>
      <c r="D58" s="2" t="s">
        <v>122</v>
      </c>
      <c r="E58" s="1"/>
      <c r="F58" s="1"/>
      <c r="G58" s="1"/>
      <c r="H58" s="1"/>
    </row>
    <row r="59" spans="1:8" ht="48" customHeight="1">
      <c r="A59" s="1" t="s">
        <v>125</v>
      </c>
      <c r="B59" s="5">
        <v>8000</v>
      </c>
      <c r="C59" s="2" t="s">
        <v>121</v>
      </c>
      <c r="D59" s="2" t="s">
        <v>122</v>
      </c>
      <c r="E59" s="1"/>
      <c r="F59" s="1"/>
      <c r="G59" s="1"/>
      <c r="H59" s="1"/>
    </row>
    <row r="60" spans="1:8" ht="48" customHeight="1">
      <c r="A60" s="1" t="s">
        <v>126</v>
      </c>
      <c r="B60" s="5">
        <v>12000</v>
      </c>
      <c r="C60" s="2" t="s">
        <v>121</v>
      </c>
      <c r="D60" s="2" t="s">
        <v>122</v>
      </c>
      <c r="E60" s="1"/>
      <c r="F60" s="1"/>
      <c r="G60" s="1"/>
      <c r="H60" s="1"/>
    </row>
    <row r="61" spans="1:8" ht="48" customHeight="1">
      <c r="A61" s="1" t="s">
        <v>127</v>
      </c>
      <c r="B61" s="5">
        <v>16000</v>
      </c>
      <c r="C61" s="2" t="s">
        <v>121</v>
      </c>
      <c r="D61" s="2" t="s">
        <v>122</v>
      </c>
      <c r="E61" s="1"/>
      <c r="F61" s="1"/>
      <c r="G61" s="1"/>
      <c r="H61" s="1"/>
    </row>
    <row r="62" spans="1:8" ht="48" customHeight="1">
      <c r="A62" s="1" t="s">
        <v>128</v>
      </c>
      <c r="B62" s="6">
        <v>0</v>
      </c>
      <c r="C62" s="2" t="s">
        <v>121</v>
      </c>
      <c r="D62" s="2" t="s">
        <v>122</v>
      </c>
      <c r="E62" s="1"/>
      <c r="F62" s="1"/>
      <c r="G62" s="1"/>
      <c r="H62" s="1"/>
    </row>
    <row r="63" spans="1:8" ht="48" customHeight="1">
      <c r="A63" s="1" t="s">
        <v>129</v>
      </c>
      <c r="B63" s="6">
        <v>0.04</v>
      </c>
      <c r="C63" s="2" t="s">
        <v>121</v>
      </c>
      <c r="D63" s="2" t="s">
        <v>122</v>
      </c>
      <c r="E63" s="1"/>
      <c r="F63" s="1"/>
      <c r="G63" s="1"/>
      <c r="H63" s="1"/>
    </row>
    <row r="64" spans="1:8" ht="48" customHeight="1">
      <c r="A64" s="1" t="s">
        <v>130</v>
      </c>
      <c r="B64" s="6">
        <v>6.5000000000000002E-2</v>
      </c>
      <c r="C64" s="2" t="s">
        <v>121</v>
      </c>
      <c r="D64" s="2" t="s">
        <v>122</v>
      </c>
      <c r="E64" s="1"/>
      <c r="F64" s="1"/>
      <c r="G64" s="1"/>
      <c r="H64" s="1"/>
    </row>
    <row r="65" spans="1:8" ht="48" customHeight="1">
      <c r="A65" s="1" t="s">
        <v>131</v>
      </c>
      <c r="B65" s="6">
        <v>0.09</v>
      </c>
      <c r="C65" s="2" t="s">
        <v>121</v>
      </c>
      <c r="D65" s="2" t="s">
        <v>122</v>
      </c>
      <c r="E65" s="1"/>
      <c r="F65" s="1"/>
      <c r="G65" s="1"/>
      <c r="H65" s="1"/>
    </row>
    <row r="66" spans="1:8" ht="48" customHeight="1">
      <c r="A66" s="1" t="s">
        <v>132</v>
      </c>
      <c r="B66" s="5">
        <v>1680</v>
      </c>
      <c r="C66" s="2" t="s">
        <v>121</v>
      </c>
      <c r="D66" s="2" t="s">
        <v>122</v>
      </c>
      <c r="E66" s="1"/>
      <c r="F66" s="1"/>
      <c r="G66" s="1"/>
      <c r="H66" s="1"/>
    </row>
    <row r="67" spans="1:8" ht="48" customHeight="1">
      <c r="A67" s="1" t="s">
        <v>133</v>
      </c>
      <c r="B67" s="5">
        <v>2580</v>
      </c>
      <c r="C67" s="2" t="s">
        <v>121</v>
      </c>
      <c r="D67" s="2" t="s">
        <v>122</v>
      </c>
      <c r="E67" s="1"/>
      <c r="F67" s="1"/>
      <c r="G67" s="1"/>
      <c r="H67" s="1"/>
    </row>
    <row r="68" spans="1:8" ht="48" customHeight="1">
      <c r="A68" s="1" t="s">
        <v>134</v>
      </c>
      <c r="B68" s="5">
        <v>20000</v>
      </c>
      <c r="C68" s="2" t="s">
        <v>121</v>
      </c>
      <c r="D68" s="2" t="s">
        <v>122</v>
      </c>
      <c r="E68" s="1"/>
      <c r="F68" s="1"/>
      <c r="G68" s="1"/>
      <c r="H68" s="1"/>
    </row>
    <row r="69" spans="1:8" ht="48" customHeight="1">
      <c r="A69" s="1" t="s">
        <v>135</v>
      </c>
      <c r="B69" s="5">
        <v>30000</v>
      </c>
      <c r="C69" s="2" t="s">
        <v>121</v>
      </c>
      <c r="D69" s="2" t="s">
        <v>122</v>
      </c>
      <c r="E69" s="1"/>
      <c r="F69" s="1"/>
      <c r="G69" s="1"/>
      <c r="H69" s="1"/>
    </row>
    <row r="70" spans="1:8" ht="48" customHeight="1">
      <c r="A70" s="1" t="s">
        <v>136</v>
      </c>
      <c r="B70" s="5">
        <v>12000</v>
      </c>
      <c r="C70" s="2" t="s">
        <v>121</v>
      </c>
      <c r="D70" s="2" t="s">
        <v>122</v>
      </c>
      <c r="E70" s="1"/>
      <c r="F70" s="1"/>
      <c r="G70" s="1"/>
      <c r="H70" s="1"/>
    </row>
    <row r="71" spans="1:8" ht="48" customHeight="1">
      <c r="A71" s="1" t="s">
        <v>137</v>
      </c>
      <c r="B71" s="6">
        <v>0.15</v>
      </c>
      <c r="C71" s="2" t="s">
        <v>121</v>
      </c>
      <c r="D71" s="2" t="s">
        <v>122</v>
      </c>
      <c r="E71" s="1"/>
      <c r="F71" s="1"/>
      <c r="G71" s="1"/>
      <c r="H71" s="1"/>
    </row>
    <row r="72" spans="1:8" ht="48" customHeight="1">
      <c r="A72" s="1" t="s">
        <v>138</v>
      </c>
      <c r="B72" s="5">
        <v>1000</v>
      </c>
      <c r="C72" s="2" t="s">
        <v>121</v>
      </c>
      <c r="D72" s="2" t="s">
        <v>122</v>
      </c>
      <c r="E72" s="1"/>
      <c r="F72" s="1"/>
      <c r="G72" s="1"/>
      <c r="H72" s="1"/>
    </row>
    <row r="73" spans="1:8" ht="48" customHeight="1">
      <c r="A73" s="1" t="s">
        <v>139</v>
      </c>
      <c r="B73" s="5">
        <v>0</v>
      </c>
      <c r="C73" s="2" t="s">
        <v>121</v>
      </c>
      <c r="D73" s="2" t="s">
        <v>122</v>
      </c>
      <c r="E73" s="1"/>
      <c r="F73" s="1"/>
      <c r="G73" s="1"/>
      <c r="H73" s="1"/>
    </row>
    <row r="74" spans="1:8" ht="48" customHeight="1">
      <c r="A74" s="1" t="s">
        <v>140</v>
      </c>
      <c r="B74" s="5">
        <v>4000</v>
      </c>
      <c r="C74" s="2" t="s">
        <v>121</v>
      </c>
      <c r="D74" s="2" t="s">
        <v>122</v>
      </c>
      <c r="E74" s="1"/>
      <c r="F74" s="1"/>
      <c r="G74" s="1"/>
      <c r="H74" s="1"/>
    </row>
    <row r="75" spans="1:8" ht="48" customHeight="1">
      <c r="A75" s="1" t="s">
        <v>141</v>
      </c>
      <c r="B75" s="5">
        <v>8000</v>
      </c>
      <c r="C75" s="2" t="s">
        <v>121</v>
      </c>
      <c r="D75" s="2" t="s">
        <v>122</v>
      </c>
      <c r="E75" s="1"/>
      <c r="F75" s="1"/>
      <c r="G75" s="1"/>
      <c r="H75" s="1"/>
    </row>
    <row r="76" spans="1:8" ht="48" customHeight="1">
      <c r="A76" s="1" t="s">
        <v>142</v>
      </c>
      <c r="B76" s="6">
        <v>0</v>
      </c>
      <c r="C76" s="2" t="s">
        <v>121</v>
      </c>
      <c r="D76" s="2" t="s">
        <v>122</v>
      </c>
      <c r="E76" s="1"/>
      <c r="F76" s="1"/>
      <c r="G76" s="1"/>
      <c r="H76" s="1"/>
    </row>
    <row r="77" spans="1:8" ht="48" customHeight="1">
      <c r="A77" s="1" t="s">
        <v>143</v>
      </c>
      <c r="B77" s="6">
        <v>2.5000000000000001E-2</v>
      </c>
      <c r="C77" s="2" t="s">
        <v>121</v>
      </c>
      <c r="D77" s="2" t="s">
        <v>122</v>
      </c>
      <c r="E77" s="1"/>
      <c r="F77" s="1"/>
      <c r="G77" s="1"/>
      <c r="H77" s="1"/>
    </row>
    <row r="78" spans="1:8" ht="48" customHeight="1">
      <c r="A78" s="1" t="s">
        <v>144</v>
      </c>
      <c r="B78" s="6">
        <v>5.5E-2</v>
      </c>
      <c r="C78" s="2" t="s">
        <v>121</v>
      </c>
      <c r="D78" s="2" t="s">
        <v>122</v>
      </c>
      <c r="E78" s="1"/>
      <c r="F78" s="1"/>
      <c r="G78" s="1"/>
      <c r="H78" s="1"/>
    </row>
    <row r="79" spans="1:8" ht="48" customHeight="1">
      <c r="A79" s="1" t="s">
        <v>145</v>
      </c>
      <c r="B79" s="5">
        <v>1000</v>
      </c>
      <c r="C79" s="2" t="s">
        <v>121</v>
      </c>
      <c r="D79" s="2" t="s">
        <v>122</v>
      </c>
      <c r="E79" s="1"/>
      <c r="F79" s="1"/>
      <c r="G79" s="1"/>
      <c r="H79" s="1"/>
    </row>
    <row r="80" spans="1:8" ht="48" customHeight="1">
      <c r="A80" s="1" t="s">
        <v>146</v>
      </c>
      <c r="B80" s="5">
        <v>490</v>
      </c>
      <c r="C80" s="2" t="s">
        <v>121</v>
      </c>
      <c r="D80" s="2" t="s">
        <v>122</v>
      </c>
      <c r="E80" s="1"/>
      <c r="F80" s="1"/>
      <c r="G80" s="1"/>
      <c r="H80" s="1"/>
    </row>
    <row r="81" spans="1:8" ht="24" customHeight="1">
      <c r="A81" s="1"/>
      <c r="B81" s="1"/>
      <c r="C81" s="1"/>
      <c r="D81" s="1"/>
      <c r="E81" s="1"/>
      <c r="F81" s="1"/>
      <c r="G81" s="1"/>
      <c r="H81" s="1"/>
    </row>
    <row r="82" spans="1:8" ht="24" customHeight="1">
      <c r="A82" s="1"/>
      <c r="B82" s="1"/>
      <c r="C82" s="1"/>
      <c r="D82" s="1"/>
      <c r="E82" s="1"/>
      <c r="F82" s="1"/>
      <c r="G82" s="1"/>
      <c r="H82" s="1"/>
    </row>
    <row r="83" spans="1:8" ht="24" customHeight="1">
      <c r="A83" s="1"/>
      <c r="B83" s="1"/>
      <c r="C83" s="1"/>
      <c r="D83" s="1"/>
      <c r="E83" s="1"/>
      <c r="F83" s="1"/>
      <c r="G83" s="1"/>
      <c r="H83" s="1"/>
    </row>
    <row r="84" spans="1:8" ht="24" customHeight="1">
      <c r="A84" s="1"/>
      <c r="B84" s="1"/>
      <c r="C84" s="1"/>
      <c r="D84" s="1"/>
      <c r="E84" s="1"/>
      <c r="F84" s="1"/>
      <c r="G84" s="1"/>
      <c r="H84" s="1"/>
    </row>
    <row r="85" spans="1:8" ht="24" customHeight="1">
      <c r="A85" s="1"/>
      <c r="B85" s="1"/>
      <c r="C85" s="1"/>
      <c r="D85" s="1"/>
      <c r="E85" s="1"/>
      <c r="F85" s="1"/>
      <c r="G85" s="1"/>
      <c r="H85" s="1"/>
    </row>
    <row r="86" spans="1:8" ht="24" customHeight="1">
      <c r="A86" s="1"/>
      <c r="B86" s="1"/>
      <c r="C86" s="1"/>
      <c r="D86" s="1"/>
      <c r="E86" s="1"/>
      <c r="F86" s="1"/>
      <c r="G86" s="1"/>
      <c r="H86" s="1"/>
    </row>
    <row r="87" spans="1:8" ht="24" customHeight="1">
      <c r="A87" s="1"/>
      <c r="B87" s="1"/>
      <c r="C87" s="1"/>
      <c r="D87" s="1"/>
      <c r="E87" s="1"/>
      <c r="F87" s="1"/>
      <c r="G87" s="1"/>
      <c r="H87" s="1"/>
    </row>
    <row r="88" spans="1:8" ht="24" customHeight="1">
      <c r="A88" s="1"/>
      <c r="B88" s="1"/>
      <c r="C88" s="1"/>
      <c r="D88" s="1"/>
      <c r="E88" s="1"/>
      <c r="F88" s="1"/>
      <c r="G88" s="1"/>
      <c r="H88" s="1"/>
    </row>
    <row r="89" spans="1:8" ht="24" customHeight="1">
      <c r="A89" s="1"/>
      <c r="B89" s="1"/>
      <c r="C89" s="1"/>
      <c r="D89" s="1"/>
      <c r="E89" s="1"/>
      <c r="F89" s="1"/>
      <c r="G89" s="1"/>
      <c r="H89" s="1"/>
    </row>
    <row r="90" spans="1:8" ht="24" customHeight="1">
      <c r="A90" s="1"/>
      <c r="B90" s="1"/>
      <c r="C90" s="1"/>
      <c r="D90" s="1"/>
      <c r="E90" s="1"/>
      <c r="F90" s="1"/>
      <c r="G90" s="1"/>
      <c r="H90" s="1"/>
    </row>
    <row r="91" spans="1:8" ht="24" customHeight="1">
      <c r="A91" s="1"/>
      <c r="B91" s="1"/>
      <c r="C91" s="1"/>
      <c r="D91" s="1"/>
      <c r="E91" s="1"/>
      <c r="F91" s="1"/>
      <c r="G91" s="1"/>
      <c r="H91" s="1"/>
    </row>
    <row r="92" spans="1:8" ht="24" customHeight="1">
      <c r="A92" s="1"/>
      <c r="B92" s="1"/>
      <c r="C92" s="1"/>
      <c r="D92" s="1"/>
      <c r="E92" s="1"/>
      <c r="F92" s="1"/>
      <c r="G92" s="1"/>
      <c r="H92" s="1"/>
    </row>
    <row r="93" spans="1:8" ht="24" customHeight="1">
      <c r="A93" s="1"/>
      <c r="B93" s="1"/>
      <c r="C93" s="1"/>
      <c r="D93" s="1"/>
      <c r="E93" s="1"/>
      <c r="F93" s="1"/>
      <c r="G93" s="1"/>
      <c r="H93" s="1"/>
    </row>
    <row r="94" spans="1:8" ht="24" customHeight="1">
      <c r="A94" s="1"/>
      <c r="B94" s="1"/>
      <c r="C94" s="1"/>
      <c r="D94" s="1"/>
      <c r="E94" s="1"/>
      <c r="F94" s="1"/>
      <c r="G94" s="1"/>
      <c r="H94" s="1"/>
    </row>
    <row r="95" spans="1:8" ht="24" customHeight="1">
      <c r="A95" s="1"/>
      <c r="B95" s="1"/>
      <c r="C95" s="1"/>
      <c r="D95" s="1"/>
      <c r="E95" s="1"/>
      <c r="F95" s="1"/>
      <c r="G95" s="1"/>
      <c r="H95" s="1"/>
    </row>
    <row r="96" spans="1:8" ht="24" customHeight="1">
      <c r="A96" s="1"/>
      <c r="B96" s="1"/>
      <c r="C96" s="1"/>
      <c r="D96" s="1"/>
      <c r="E96" s="1"/>
      <c r="F96" s="1"/>
      <c r="G96" s="1"/>
      <c r="H96" s="1"/>
    </row>
    <row r="97" spans="1:8" ht="24" customHeight="1">
      <c r="A97" s="1"/>
      <c r="B97" s="1"/>
      <c r="C97" s="1"/>
      <c r="D97" s="1"/>
      <c r="E97" s="1"/>
      <c r="F97" s="1"/>
      <c r="G97" s="1"/>
      <c r="H97" s="1"/>
    </row>
    <row r="98" spans="1:8" ht="24" customHeight="1">
      <c r="A98" s="1"/>
      <c r="B98" s="1"/>
      <c r="C98" s="1"/>
      <c r="D98" s="1"/>
      <c r="E98" s="1"/>
      <c r="F98" s="1"/>
      <c r="G98" s="1"/>
      <c r="H98" s="1"/>
    </row>
    <row r="99" spans="1:8" ht="24" customHeight="1">
      <c r="A99" s="1"/>
      <c r="B99" s="1"/>
      <c r="C99" s="1"/>
      <c r="D99" s="1"/>
      <c r="E99" s="1"/>
      <c r="F99" s="1"/>
      <c r="G99" s="1"/>
      <c r="H99" s="1"/>
    </row>
    <row r="100" spans="1:8" ht="24" customHeight="1">
      <c r="A100" s="1"/>
      <c r="B100" s="1"/>
      <c r="C100" s="1"/>
      <c r="D100" s="1"/>
      <c r="E100" s="1"/>
      <c r="F100" s="1"/>
      <c r="G100" s="1"/>
      <c r="H100" s="1"/>
    </row>
    <row r="101" spans="1:8" ht="24" customHeight="1">
      <c r="A101" s="1"/>
      <c r="B101" s="1"/>
      <c r="C101" s="1"/>
      <c r="D101" s="1"/>
      <c r="E101" s="1"/>
      <c r="F101" s="1"/>
      <c r="G101" s="1"/>
      <c r="H101" s="1"/>
    </row>
    <row r="102" spans="1:8" ht="24" customHeight="1">
      <c r="A102" s="1"/>
      <c r="B102" s="1"/>
      <c r="C102" s="1"/>
      <c r="D102" s="1"/>
      <c r="E102" s="1"/>
      <c r="F102" s="1"/>
      <c r="G102" s="1"/>
      <c r="H102" s="1"/>
    </row>
    <row r="103" spans="1:8" ht="24" customHeight="1">
      <c r="A103" s="1"/>
      <c r="B103" s="1"/>
      <c r="C103" s="1"/>
      <c r="D103" s="1"/>
      <c r="E103" s="1"/>
      <c r="F103" s="1"/>
      <c r="G103" s="1"/>
      <c r="H103" s="1"/>
    </row>
    <row r="104" spans="1:8" ht="24" customHeight="1">
      <c r="A104" s="1"/>
      <c r="B104" s="1"/>
      <c r="C104" s="1"/>
      <c r="D104" s="1"/>
      <c r="E104" s="1"/>
      <c r="F104" s="1"/>
      <c r="G104" s="1"/>
      <c r="H104" s="1"/>
    </row>
    <row r="105" spans="1:8" ht="24" customHeight="1">
      <c r="A105" s="1"/>
      <c r="B105" s="1"/>
      <c r="C105" s="1"/>
      <c r="D105" s="1"/>
      <c r="E105" s="1"/>
      <c r="F105" s="1"/>
      <c r="G105" s="1"/>
      <c r="H105" s="1"/>
    </row>
    <row r="106" spans="1:8" ht="24" customHeight="1">
      <c r="A106" s="1"/>
      <c r="B106" s="1"/>
      <c r="C106" s="1"/>
      <c r="D106" s="1"/>
      <c r="E106" s="1"/>
      <c r="F106" s="1"/>
      <c r="G106" s="1"/>
      <c r="H106" s="1"/>
    </row>
    <row r="107" spans="1:8" ht="24" customHeight="1">
      <c r="A107" s="1"/>
      <c r="B107" s="1"/>
      <c r="C107" s="1"/>
      <c r="D107" s="1"/>
      <c r="E107" s="1"/>
      <c r="F107" s="1"/>
      <c r="G107" s="1"/>
      <c r="H107" s="1"/>
    </row>
    <row r="108" spans="1:8" ht="24" customHeight="1">
      <c r="A108" s="1"/>
      <c r="B108" s="1"/>
      <c r="C108" s="1"/>
      <c r="D108" s="1"/>
      <c r="E108" s="1"/>
      <c r="F108" s="1"/>
      <c r="G108" s="1"/>
      <c r="H108" s="1"/>
    </row>
    <row r="109" spans="1:8" ht="24" customHeight="1">
      <c r="A109" s="1"/>
      <c r="B109" s="1"/>
      <c r="C109" s="1"/>
      <c r="D109" s="1"/>
      <c r="E109" s="1"/>
      <c r="F109" s="1"/>
      <c r="G109" s="1"/>
      <c r="H109" s="1"/>
    </row>
    <row r="110" spans="1:8" ht="24" customHeight="1">
      <c r="A110" s="1"/>
      <c r="B110" s="1"/>
      <c r="C110" s="1"/>
      <c r="D110" s="1"/>
      <c r="E110" s="1"/>
      <c r="F110" s="1"/>
      <c r="G110" s="1"/>
      <c r="H110" s="1"/>
    </row>
    <row r="111" spans="1:8" ht="24" customHeight="1">
      <c r="A111" s="1"/>
      <c r="B111" s="1"/>
      <c r="C111" s="1"/>
      <c r="D111" s="1"/>
      <c r="E111" s="1"/>
      <c r="F111" s="1"/>
      <c r="G111" s="1"/>
      <c r="H111" s="1"/>
    </row>
    <row r="112" spans="1:8" ht="24" customHeight="1">
      <c r="A112" s="1"/>
      <c r="B112" s="1"/>
      <c r="C112" s="1"/>
      <c r="D112" s="1"/>
      <c r="E112" s="1"/>
      <c r="F112" s="1"/>
      <c r="G112" s="1"/>
      <c r="H112" s="1"/>
    </row>
    <row r="113" spans="1:8" ht="24" customHeight="1">
      <c r="A113" s="1"/>
      <c r="B113" s="1"/>
      <c r="C113" s="1"/>
      <c r="D113" s="1"/>
      <c r="E113" s="1"/>
      <c r="F113" s="1"/>
      <c r="G113" s="1"/>
      <c r="H113" s="1"/>
    </row>
    <row r="114" spans="1:8" ht="24" customHeight="1">
      <c r="A114" s="1"/>
      <c r="B114" s="1"/>
      <c r="C114" s="1"/>
      <c r="D114" s="1"/>
      <c r="E114" s="1"/>
      <c r="F114" s="1"/>
      <c r="G114" s="1"/>
      <c r="H114" s="1"/>
    </row>
    <row r="115" spans="1:8" ht="24" customHeight="1">
      <c r="A115" s="1"/>
      <c r="B115" s="1"/>
      <c r="C115" s="1"/>
      <c r="D115" s="1"/>
      <c r="E115" s="1"/>
      <c r="F115" s="1"/>
      <c r="G115" s="1"/>
      <c r="H115" s="1"/>
    </row>
    <row r="116" spans="1:8" ht="24" customHeight="1">
      <c r="A116" s="1"/>
      <c r="B116" s="1"/>
      <c r="C116" s="1"/>
      <c r="D116" s="1"/>
      <c r="E116" s="1"/>
      <c r="F116" s="1"/>
      <c r="G116" s="1"/>
      <c r="H116" s="1"/>
    </row>
    <row r="117" spans="1:8" ht="24" customHeight="1">
      <c r="A117" s="1"/>
      <c r="B117" s="1"/>
      <c r="C117" s="1"/>
      <c r="D117" s="1"/>
      <c r="E117" s="1"/>
      <c r="F117" s="1"/>
      <c r="G117" s="1"/>
      <c r="H117" s="1"/>
    </row>
    <row r="118" spans="1:8" ht="24" customHeight="1">
      <c r="A118" s="1"/>
      <c r="B118" s="1"/>
      <c r="C118" s="1"/>
      <c r="D118" s="1"/>
      <c r="E118" s="1"/>
      <c r="F118" s="1"/>
      <c r="G118" s="1"/>
      <c r="H118" s="1"/>
    </row>
    <row r="119" spans="1:8" ht="24" customHeight="1">
      <c r="A119" s="1"/>
      <c r="B119" s="1"/>
      <c r="C119" s="1"/>
      <c r="D119" s="1"/>
      <c r="E119" s="1"/>
      <c r="F119" s="1"/>
      <c r="G119" s="1"/>
      <c r="H119" s="1"/>
    </row>
    <row r="120" spans="1:8" ht="24" customHeight="1">
      <c r="A120" s="1"/>
      <c r="B120" s="1"/>
      <c r="C120" s="1"/>
      <c r="D120" s="1"/>
      <c r="E120" s="1"/>
      <c r="F120" s="1"/>
      <c r="G120" s="1"/>
      <c r="H120" s="1"/>
    </row>
    <row r="121" spans="1:8" ht="24" customHeight="1">
      <c r="A121" s="1"/>
      <c r="B121" s="1"/>
      <c r="C121" s="1"/>
      <c r="D121" s="1"/>
      <c r="E121" s="1"/>
      <c r="F121" s="1"/>
      <c r="G121" s="1"/>
      <c r="H121" s="1"/>
    </row>
    <row r="122" spans="1:8" ht="24" customHeight="1">
      <c r="A122" s="1"/>
      <c r="B122" s="1"/>
      <c r="C122" s="1"/>
      <c r="D122" s="1"/>
      <c r="E122" s="1"/>
      <c r="F122" s="1"/>
      <c r="G122" s="1"/>
      <c r="H122" s="1"/>
    </row>
    <row r="123" spans="1:8" ht="24" customHeight="1">
      <c r="A123" s="1"/>
      <c r="B123" s="1"/>
      <c r="C123" s="1"/>
      <c r="D123" s="1"/>
      <c r="E123" s="1"/>
      <c r="F123" s="1"/>
      <c r="G123" s="1"/>
      <c r="H123" s="1"/>
    </row>
    <row r="124" spans="1:8" ht="24" customHeight="1">
      <c r="A124" s="1"/>
      <c r="B124" s="1"/>
      <c r="C124" s="1"/>
      <c r="D124" s="1"/>
      <c r="E124" s="1"/>
      <c r="F124" s="1"/>
      <c r="G124" s="1"/>
      <c r="H124" s="1"/>
    </row>
    <row r="125" spans="1:8" ht="24" customHeight="1">
      <c r="A125" s="1"/>
      <c r="B125" s="1"/>
      <c r="C125" s="1"/>
      <c r="D125" s="1"/>
      <c r="E125" s="1"/>
      <c r="F125" s="1"/>
      <c r="G125" s="1"/>
      <c r="H125" s="1"/>
    </row>
    <row r="126" spans="1:8" ht="24" customHeight="1">
      <c r="A126" s="1"/>
      <c r="B126" s="1"/>
      <c r="C126" s="1"/>
      <c r="D126" s="1"/>
      <c r="E126" s="1"/>
      <c r="F126" s="1"/>
      <c r="G126" s="1"/>
      <c r="H126" s="1"/>
    </row>
    <row r="127" spans="1:8" ht="24" customHeight="1">
      <c r="A127" s="1"/>
      <c r="B127" s="1"/>
      <c r="C127" s="1"/>
      <c r="D127" s="1"/>
      <c r="E127" s="1"/>
      <c r="F127" s="1"/>
      <c r="G127" s="1"/>
      <c r="H127" s="1"/>
    </row>
    <row r="128" spans="1:8" ht="24" customHeight="1">
      <c r="A128" s="1"/>
      <c r="B128" s="1"/>
      <c r="C128" s="1"/>
      <c r="D128" s="1"/>
      <c r="E128" s="1"/>
      <c r="F128" s="1"/>
      <c r="G128" s="1"/>
      <c r="H128" s="1"/>
    </row>
    <row r="129" spans="1:8" ht="24" customHeight="1">
      <c r="A129" s="1"/>
      <c r="B129" s="1"/>
      <c r="C129" s="1"/>
      <c r="D129" s="1"/>
      <c r="E129" s="1"/>
      <c r="F129" s="1"/>
      <c r="G129" s="1"/>
      <c r="H129" s="1"/>
    </row>
    <row r="130" spans="1:8" ht="24" customHeight="1">
      <c r="A130" s="1"/>
      <c r="B130" s="1"/>
      <c r="C130" s="1"/>
      <c r="D130" s="1"/>
      <c r="E130" s="1"/>
      <c r="F130" s="1"/>
      <c r="G130" s="1"/>
      <c r="H130" s="1"/>
    </row>
    <row r="131" spans="1:8" ht="24" customHeight="1">
      <c r="A131" s="1"/>
      <c r="B131" s="1"/>
      <c r="C131" s="1"/>
      <c r="D131" s="1"/>
      <c r="E131" s="1"/>
      <c r="F131" s="1"/>
      <c r="G131" s="1"/>
      <c r="H131" s="1"/>
    </row>
    <row r="132" spans="1:8" ht="24" customHeight="1">
      <c r="A132" s="1"/>
      <c r="B132" s="1"/>
      <c r="C132" s="1"/>
      <c r="D132" s="1"/>
      <c r="E132" s="1"/>
      <c r="F132" s="1"/>
      <c r="G132" s="1"/>
      <c r="H132" s="1"/>
    </row>
    <row r="133" spans="1:8" ht="24" customHeight="1">
      <c r="A133" s="1"/>
      <c r="B133" s="1"/>
      <c r="C133" s="1"/>
      <c r="D133" s="1"/>
      <c r="E133" s="1"/>
      <c r="F133" s="1"/>
      <c r="G133" s="1"/>
      <c r="H133" s="1"/>
    </row>
    <row r="134" spans="1:8" ht="24" customHeight="1">
      <c r="A134" s="1"/>
      <c r="B134" s="1"/>
      <c r="C134" s="1"/>
      <c r="D134" s="1"/>
      <c r="E134" s="1"/>
      <c r="F134" s="1"/>
      <c r="G134" s="1"/>
      <c r="H134" s="1"/>
    </row>
    <row r="135" spans="1:8" ht="24" customHeight="1">
      <c r="A135" s="1"/>
      <c r="B135" s="1"/>
      <c r="C135" s="1"/>
      <c r="D135" s="1"/>
      <c r="E135" s="1"/>
      <c r="F135" s="1"/>
      <c r="G135" s="1"/>
      <c r="H135" s="1"/>
    </row>
    <row r="136" spans="1:8" ht="24" customHeight="1">
      <c r="A136" s="1"/>
      <c r="B136" s="1"/>
      <c r="C136" s="1"/>
      <c r="D136" s="1"/>
      <c r="E136" s="1"/>
      <c r="F136" s="1"/>
      <c r="G136" s="1"/>
      <c r="H136" s="1"/>
    </row>
    <row r="137" spans="1:8" ht="24" customHeight="1">
      <c r="A137" s="1"/>
      <c r="B137" s="1"/>
      <c r="C137" s="1"/>
      <c r="D137" s="1"/>
      <c r="E137" s="1"/>
      <c r="F137" s="1"/>
      <c r="G137" s="1"/>
      <c r="H137" s="1"/>
    </row>
    <row r="138" spans="1:8" ht="24" customHeight="1">
      <c r="A138" s="1"/>
      <c r="B138" s="1"/>
      <c r="C138" s="1"/>
      <c r="D138" s="1"/>
      <c r="E138" s="1"/>
      <c r="F138" s="1"/>
      <c r="G138" s="1"/>
      <c r="H138" s="1"/>
    </row>
    <row r="139" spans="1:8" ht="24" customHeight="1">
      <c r="A139" s="1"/>
      <c r="B139" s="1"/>
      <c r="C139" s="1"/>
      <c r="D139" s="1"/>
      <c r="E139" s="1"/>
      <c r="F139" s="1"/>
      <c r="G139" s="1"/>
      <c r="H139" s="1"/>
    </row>
    <row r="140" spans="1:8" ht="24" customHeight="1">
      <c r="A140" s="1"/>
      <c r="B140" s="1"/>
      <c r="C140" s="1"/>
      <c r="D140" s="1"/>
      <c r="E140" s="1"/>
      <c r="F140" s="1"/>
      <c r="G140" s="1"/>
      <c r="H140" s="1"/>
    </row>
    <row r="141" spans="1:8" ht="24" customHeight="1">
      <c r="A141" s="1"/>
      <c r="B141" s="1"/>
      <c r="C141" s="1"/>
      <c r="D141" s="1"/>
      <c r="E141" s="1"/>
      <c r="F141" s="1"/>
      <c r="G141" s="1"/>
      <c r="H141" s="1"/>
    </row>
    <row r="142" spans="1:8" ht="24" customHeight="1">
      <c r="A142" s="1"/>
      <c r="B142" s="1"/>
      <c r="C142" s="1"/>
      <c r="D142" s="1"/>
      <c r="E142" s="1"/>
      <c r="F142" s="1"/>
      <c r="G142" s="1"/>
      <c r="H142" s="1"/>
    </row>
    <row r="143" spans="1:8" ht="24" customHeight="1">
      <c r="A143" s="1"/>
      <c r="B143" s="1"/>
      <c r="C143" s="1"/>
      <c r="D143" s="1"/>
      <c r="E143" s="1"/>
      <c r="F143" s="1"/>
      <c r="G143" s="1"/>
      <c r="H143" s="1"/>
    </row>
    <row r="144" spans="1:8" ht="24" customHeight="1">
      <c r="A144" s="1"/>
      <c r="B144" s="1"/>
      <c r="C144" s="1"/>
      <c r="D144" s="1"/>
      <c r="E144" s="1"/>
      <c r="F144" s="1"/>
      <c r="G144" s="1"/>
      <c r="H144" s="1"/>
    </row>
    <row r="145" spans="1:8" ht="24" customHeight="1">
      <c r="A145" s="1"/>
      <c r="B145" s="1"/>
      <c r="C145" s="1"/>
      <c r="D145" s="1"/>
      <c r="E145" s="1"/>
      <c r="F145" s="1"/>
      <c r="G145" s="1"/>
      <c r="H145" s="1"/>
    </row>
    <row r="146" spans="1:8" ht="24" customHeight="1">
      <c r="A146" s="1"/>
      <c r="B146" s="1"/>
      <c r="C146" s="1"/>
      <c r="D146" s="1"/>
      <c r="E146" s="1"/>
      <c r="F146" s="1"/>
      <c r="G146" s="1"/>
      <c r="H146" s="1"/>
    </row>
    <row r="147" spans="1:8" ht="24" customHeight="1">
      <c r="A147" s="1"/>
      <c r="B147" s="1"/>
      <c r="C147" s="1"/>
      <c r="D147" s="1"/>
      <c r="E147" s="1"/>
      <c r="F147" s="1"/>
      <c r="G147" s="1"/>
      <c r="H147" s="1"/>
    </row>
    <row r="148" spans="1:8" ht="24" customHeight="1">
      <c r="A148" s="1"/>
      <c r="B148" s="1"/>
      <c r="C148" s="1"/>
      <c r="D148" s="1"/>
      <c r="E148" s="1"/>
      <c r="F148" s="1"/>
      <c r="G148" s="1"/>
      <c r="H148" s="1"/>
    </row>
    <row r="149" spans="1:8" ht="24" customHeight="1">
      <c r="A149" s="1"/>
      <c r="B149" s="1"/>
      <c r="C149" s="1"/>
      <c r="D149" s="1"/>
      <c r="E149" s="1"/>
      <c r="F149" s="1"/>
      <c r="G149" s="1"/>
      <c r="H149" s="1"/>
    </row>
    <row r="150" spans="1:8" ht="24" customHeight="1">
      <c r="A150" s="1"/>
      <c r="B150" s="1"/>
      <c r="C150" s="1"/>
      <c r="D150" s="1"/>
      <c r="E150" s="1"/>
      <c r="F150" s="1"/>
      <c r="G150" s="1"/>
      <c r="H150" s="1"/>
    </row>
    <row r="151" spans="1:8" ht="24" customHeight="1">
      <c r="A151" s="1"/>
      <c r="B151" s="1"/>
      <c r="C151" s="1"/>
      <c r="D151" s="1"/>
      <c r="E151" s="1"/>
      <c r="F151" s="1"/>
      <c r="G151" s="1"/>
      <c r="H151" s="1"/>
    </row>
    <row r="152" spans="1:8" ht="24" customHeight="1">
      <c r="A152" s="1"/>
      <c r="B152" s="1"/>
      <c r="C152" s="1"/>
      <c r="D152" s="1"/>
      <c r="E152" s="1"/>
      <c r="F152" s="1"/>
      <c r="G152" s="1"/>
      <c r="H152" s="1"/>
    </row>
    <row r="153" spans="1:8" ht="24" customHeight="1">
      <c r="A153" s="1"/>
      <c r="B153" s="1"/>
      <c r="C153" s="1"/>
      <c r="D153" s="1"/>
      <c r="E153" s="1"/>
      <c r="F153" s="1"/>
      <c r="G153" s="1"/>
      <c r="H153" s="1"/>
    </row>
    <row r="154" spans="1:8" ht="24" customHeight="1">
      <c r="A154" s="1"/>
      <c r="B154" s="1"/>
      <c r="C154" s="1"/>
      <c r="D154" s="1"/>
      <c r="E154" s="1"/>
      <c r="F154" s="1"/>
      <c r="G154" s="1"/>
      <c r="H154" s="1"/>
    </row>
    <row r="155" spans="1:8" ht="24" customHeight="1">
      <c r="A155" s="1"/>
      <c r="B155" s="1"/>
      <c r="C155" s="1"/>
      <c r="D155" s="1"/>
      <c r="E155" s="1"/>
      <c r="F155" s="1"/>
      <c r="G155" s="1"/>
      <c r="H155" s="1"/>
    </row>
    <row r="156" spans="1:8" ht="24" customHeight="1">
      <c r="A156" s="1"/>
      <c r="B156" s="1"/>
      <c r="C156" s="1"/>
      <c r="D156" s="1"/>
      <c r="E156" s="1"/>
      <c r="F156" s="1"/>
      <c r="G156" s="1"/>
      <c r="H156" s="1"/>
    </row>
    <row r="157" spans="1:8" ht="24" customHeight="1">
      <c r="A157" s="1"/>
      <c r="B157" s="1"/>
      <c r="C157" s="1"/>
      <c r="D157" s="1"/>
      <c r="E157" s="1"/>
      <c r="F157" s="1"/>
      <c r="G157" s="1"/>
      <c r="H157" s="1"/>
    </row>
    <row r="158" spans="1:8" ht="24" customHeight="1">
      <c r="A158" s="1"/>
      <c r="B158" s="1"/>
      <c r="C158" s="1"/>
      <c r="D158" s="1"/>
      <c r="E158" s="1"/>
      <c r="F158" s="1"/>
      <c r="G158" s="1"/>
      <c r="H158" s="1"/>
    </row>
    <row r="159" spans="1:8" ht="24" customHeight="1">
      <c r="A159" s="1"/>
      <c r="B159" s="1"/>
      <c r="C159" s="1"/>
      <c r="D159" s="1"/>
      <c r="E159" s="1"/>
      <c r="F159" s="1"/>
      <c r="G159" s="1"/>
      <c r="H159" s="1"/>
    </row>
    <row r="160" spans="1:8" ht="24" customHeight="1">
      <c r="A160" s="1"/>
      <c r="B160" s="1"/>
      <c r="C160" s="1"/>
      <c r="D160" s="1"/>
      <c r="E160" s="1"/>
      <c r="F160" s="1"/>
      <c r="G160" s="1"/>
      <c r="H160" s="1"/>
    </row>
    <row r="161" spans="1:8" ht="24" customHeight="1">
      <c r="A161" s="1"/>
      <c r="B161" s="1"/>
      <c r="C161" s="1"/>
      <c r="D161" s="1"/>
      <c r="E161" s="1"/>
      <c r="F161" s="1"/>
      <c r="G161" s="1"/>
      <c r="H161" s="1"/>
    </row>
    <row r="162" spans="1:8" ht="24" customHeight="1">
      <c r="A162" s="1"/>
      <c r="B162" s="1"/>
      <c r="C162" s="1"/>
      <c r="D162" s="1"/>
      <c r="E162" s="1"/>
      <c r="F162" s="1"/>
      <c r="G162" s="1"/>
      <c r="H162" s="1"/>
    </row>
    <row r="163" spans="1:8" ht="24" customHeight="1">
      <c r="A163" s="1"/>
      <c r="B163" s="1"/>
      <c r="C163" s="1"/>
      <c r="D163" s="1"/>
      <c r="E163" s="1"/>
      <c r="F163" s="1"/>
      <c r="G163" s="1"/>
      <c r="H163" s="1"/>
    </row>
    <row r="164" spans="1:8" ht="24" customHeight="1">
      <c r="A164" s="1"/>
      <c r="B164" s="1"/>
      <c r="C164" s="1"/>
      <c r="D164" s="1"/>
      <c r="E164" s="1"/>
      <c r="F164" s="1"/>
      <c r="G164" s="1"/>
      <c r="H164" s="1"/>
    </row>
    <row r="165" spans="1:8" ht="24" customHeight="1">
      <c r="A165" s="1"/>
      <c r="B165" s="1"/>
      <c r="C165" s="1"/>
      <c r="D165" s="1"/>
      <c r="E165" s="1"/>
      <c r="F165" s="1"/>
      <c r="G165" s="1"/>
      <c r="H165" s="1"/>
    </row>
    <row r="166" spans="1:8" ht="24" customHeight="1">
      <c r="A166" s="1"/>
      <c r="B166" s="1"/>
      <c r="C166" s="1"/>
      <c r="D166" s="1"/>
      <c r="E166" s="1"/>
      <c r="F166" s="1"/>
      <c r="G166" s="1"/>
      <c r="H166" s="1"/>
    </row>
    <row r="167" spans="1:8" ht="24" customHeight="1">
      <c r="A167" s="1"/>
      <c r="B167" s="1"/>
      <c r="C167" s="1"/>
      <c r="D167" s="1"/>
      <c r="E167" s="1"/>
      <c r="F167" s="1"/>
      <c r="G167" s="1"/>
      <c r="H167" s="1"/>
    </row>
    <row r="168" spans="1:8" ht="24" customHeight="1">
      <c r="A168" s="1"/>
      <c r="B168" s="1"/>
      <c r="C168" s="1"/>
      <c r="D168" s="1"/>
      <c r="E168" s="1"/>
      <c r="F168" s="1"/>
      <c r="G168" s="1"/>
      <c r="H168" s="1"/>
    </row>
    <row r="169" spans="1:8" ht="24" customHeight="1">
      <c r="A169" s="1"/>
      <c r="B169" s="1"/>
      <c r="C169" s="1"/>
      <c r="D169" s="1"/>
      <c r="E169" s="1"/>
      <c r="F169" s="1"/>
      <c r="G169" s="1"/>
      <c r="H169" s="1"/>
    </row>
    <row r="170" spans="1:8" ht="24" customHeight="1">
      <c r="A170" s="1"/>
      <c r="B170" s="1"/>
      <c r="C170" s="1"/>
      <c r="D170" s="1"/>
      <c r="E170" s="1"/>
      <c r="F170" s="1"/>
      <c r="G170" s="1"/>
      <c r="H170" s="1"/>
    </row>
    <row r="171" spans="1:8" ht="24" customHeight="1">
      <c r="A171" s="1"/>
      <c r="B171" s="1"/>
      <c r="C171" s="1"/>
      <c r="D171" s="1"/>
      <c r="E171" s="1"/>
      <c r="F171" s="1"/>
      <c r="G171" s="1"/>
      <c r="H171" s="1"/>
    </row>
    <row r="172" spans="1:8" ht="24" customHeight="1">
      <c r="A172" s="1"/>
      <c r="B172" s="1"/>
      <c r="C172" s="1"/>
      <c r="D172" s="1"/>
      <c r="E172" s="1"/>
      <c r="F172" s="1"/>
      <c r="G172" s="1"/>
      <c r="H172" s="1"/>
    </row>
    <row r="173" spans="1:8" ht="24" customHeight="1">
      <c r="A173" s="1"/>
      <c r="B173" s="1"/>
      <c r="C173" s="1"/>
      <c r="D173" s="1"/>
      <c r="E173" s="1"/>
      <c r="F173" s="1"/>
      <c r="G173" s="1"/>
      <c r="H173" s="1"/>
    </row>
    <row r="174" spans="1:8" ht="24" customHeight="1">
      <c r="A174" s="1"/>
      <c r="B174" s="1"/>
      <c r="C174" s="1"/>
      <c r="D174" s="1"/>
      <c r="E174" s="1"/>
      <c r="F174" s="1"/>
      <c r="G174" s="1"/>
      <c r="H174" s="1"/>
    </row>
    <row r="175" spans="1:8" ht="24" customHeight="1">
      <c r="A175" s="1"/>
      <c r="B175" s="1"/>
      <c r="C175" s="1"/>
      <c r="D175" s="1"/>
      <c r="E175" s="1"/>
      <c r="F175" s="1"/>
      <c r="G175" s="1"/>
      <c r="H175" s="1"/>
    </row>
    <row r="176" spans="1:8" ht="24" customHeight="1">
      <c r="A176" s="1"/>
      <c r="B176" s="1"/>
      <c r="C176" s="1"/>
      <c r="D176" s="1"/>
      <c r="E176" s="1"/>
      <c r="F176" s="1"/>
      <c r="G176" s="1"/>
      <c r="H176" s="1"/>
    </row>
    <row r="177" spans="1:8" ht="24" customHeight="1">
      <c r="A177" s="1"/>
      <c r="B177" s="1"/>
      <c r="C177" s="1"/>
      <c r="D177" s="1"/>
      <c r="E177" s="1"/>
      <c r="F177" s="1"/>
      <c r="G177" s="1"/>
      <c r="H177" s="1"/>
    </row>
    <row r="178" spans="1:8" ht="24" customHeight="1">
      <c r="A178" s="1"/>
      <c r="B178" s="1"/>
      <c r="C178" s="1"/>
      <c r="D178" s="1"/>
      <c r="E178" s="1"/>
      <c r="F178" s="1"/>
      <c r="G178" s="1"/>
      <c r="H178" s="1"/>
    </row>
    <row r="179" spans="1:8" ht="24" customHeight="1">
      <c r="A179" s="1"/>
      <c r="B179" s="1"/>
      <c r="C179" s="1"/>
      <c r="D179" s="1"/>
      <c r="E179" s="1"/>
      <c r="F179" s="1"/>
      <c r="G179" s="1"/>
      <c r="H179" s="1"/>
    </row>
    <row r="180" spans="1:8" ht="24" customHeight="1">
      <c r="A180" s="1"/>
      <c r="B180" s="1"/>
      <c r="C180" s="1"/>
      <c r="D180" s="1"/>
      <c r="E180" s="1"/>
      <c r="F180" s="1"/>
      <c r="G180" s="1"/>
      <c r="H180" s="1"/>
    </row>
    <row r="181" spans="1:8" ht="24" customHeight="1">
      <c r="A181" s="1"/>
      <c r="B181" s="1"/>
      <c r="C181" s="1"/>
      <c r="D181" s="1"/>
      <c r="E181" s="1"/>
      <c r="F181" s="1"/>
      <c r="G181" s="1"/>
      <c r="H181" s="1"/>
    </row>
    <row r="182" spans="1:8" ht="24" customHeight="1">
      <c r="A182" s="1"/>
      <c r="B182" s="1"/>
      <c r="C182" s="1"/>
      <c r="D182" s="1"/>
      <c r="E182" s="1"/>
      <c r="F182" s="1"/>
      <c r="G182" s="1"/>
      <c r="H182" s="1"/>
    </row>
    <row r="183" spans="1:8" ht="24" customHeight="1">
      <c r="A183" s="1"/>
      <c r="B183" s="1"/>
      <c r="C183" s="1"/>
      <c r="D183" s="1"/>
      <c r="E183" s="1"/>
      <c r="F183" s="1"/>
      <c r="G183" s="1"/>
      <c r="H183" s="1"/>
    </row>
    <row r="184" spans="1:8" ht="24" customHeight="1">
      <c r="A184" s="1"/>
      <c r="B184" s="1"/>
      <c r="C184" s="1"/>
      <c r="D184" s="1"/>
      <c r="E184" s="1"/>
      <c r="F184" s="1"/>
      <c r="G184" s="1"/>
      <c r="H184" s="1"/>
    </row>
    <row r="185" spans="1:8" ht="24" customHeight="1">
      <c r="A185" s="1"/>
      <c r="B185" s="1"/>
      <c r="C185" s="1"/>
      <c r="D185" s="1"/>
      <c r="E185" s="1"/>
      <c r="F185" s="1"/>
      <c r="G185" s="1"/>
      <c r="H185" s="1"/>
    </row>
    <row r="186" spans="1:8" ht="24" customHeight="1">
      <c r="A186" s="1"/>
      <c r="B186" s="1"/>
      <c r="C186" s="1"/>
      <c r="D186" s="1"/>
      <c r="E186" s="1"/>
      <c r="F186" s="1"/>
      <c r="G186" s="1"/>
      <c r="H186" s="1"/>
    </row>
    <row r="187" spans="1:8" ht="24" customHeight="1">
      <c r="A187" s="1"/>
      <c r="B187" s="1"/>
      <c r="C187" s="1"/>
      <c r="D187" s="1"/>
      <c r="E187" s="1"/>
      <c r="F187" s="1"/>
      <c r="G187" s="1"/>
      <c r="H187" s="1"/>
    </row>
    <row r="188" spans="1:8" ht="24" customHeight="1">
      <c r="A188" s="1"/>
      <c r="B188" s="1"/>
      <c r="C188" s="1"/>
      <c r="D188" s="1"/>
      <c r="E188" s="1"/>
      <c r="F188" s="1"/>
      <c r="G188" s="1"/>
      <c r="H188" s="1"/>
    </row>
    <row r="189" spans="1:8" ht="24" customHeight="1">
      <c r="A189" s="1"/>
      <c r="B189" s="1"/>
      <c r="C189" s="1"/>
      <c r="D189" s="1"/>
      <c r="E189" s="1"/>
      <c r="F189" s="1"/>
      <c r="G189" s="1"/>
      <c r="H189" s="1"/>
    </row>
    <row r="190" spans="1:8" ht="24" customHeight="1">
      <c r="A190" s="1"/>
      <c r="B190" s="1"/>
      <c r="C190" s="1"/>
      <c r="D190" s="1"/>
      <c r="E190" s="1"/>
      <c r="F190" s="1"/>
      <c r="G190" s="1"/>
      <c r="H190" s="1"/>
    </row>
    <row r="191" spans="1:8" ht="24" customHeight="1">
      <c r="A191" s="1"/>
      <c r="B191" s="1"/>
      <c r="C191" s="1"/>
      <c r="D191" s="1"/>
      <c r="E191" s="1"/>
      <c r="F191" s="1"/>
      <c r="G191" s="1"/>
      <c r="H191" s="1"/>
    </row>
    <row r="192" spans="1:8" ht="24" customHeight="1">
      <c r="A192" s="1"/>
      <c r="B192" s="1"/>
      <c r="C192" s="1"/>
      <c r="D192" s="1"/>
      <c r="E192" s="1"/>
      <c r="F192" s="1"/>
      <c r="G192" s="1"/>
      <c r="H192" s="1"/>
    </row>
    <row r="193" spans="1:8" ht="24" customHeight="1">
      <c r="A193" s="1"/>
      <c r="B193" s="1"/>
      <c r="C193" s="1"/>
      <c r="D193" s="1"/>
      <c r="E193" s="1"/>
      <c r="F193" s="1"/>
      <c r="G193" s="1"/>
      <c r="H193" s="1"/>
    </row>
    <row r="194" spans="1:8" ht="24" customHeight="1">
      <c r="A194" s="1"/>
      <c r="B194" s="1"/>
      <c r="C194" s="1"/>
      <c r="D194" s="1"/>
      <c r="E194" s="1"/>
      <c r="F194" s="1"/>
      <c r="G194" s="1"/>
      <c r="H194" s="1"/>
    </row>
    <row r="195" spans="1:8" ht="24" customHeight="1">
      <c r="A195" s="1"/>
      <c r="B195" s="1"/>
      <c r="C195" s="1"/>
      <c r="D195" s="1"/>
      <c r="E195" s="1"/>
      <c r="F195" s="1"/>
      <c r="G195" s="1"/>
      <c r="H195" s="1"/>
    </row>
    <row r="196" spans="1:8" ht="24" customHeight="1">
      <c r="A196" s="1"/>
      <c r="B196" s="1"/>
      <c r="C196" s="1"/>
      <c r="D196" s="1"/>
      <c r="E196" s="1"/>
      <c r="F196" s="1"/>
      <c r="G196" s="1"/>
      <c r="H196" s="1"/>
    </row>
    <row r="197" spans="1:8" ht="24" customHeight="1">
      <c r="A197" s="1"/>
      <c r="B197" s="1"/>
      <c r="C197" s="1"/>
      <c r="D197" s="1"/>
      <c r="E197" s="1"/>
      <c r="F197" s="1"/>
      <c r="G197" s="1"/>
      <c r="H197" s="1"/>
    </row>
    <row r="198" spans="1:8" ht="24" customHeight="1">
      <c r="A198" s="1"/>
      <c r="B198" s="1"/>
      <c r="C198" s="1"/>
      <c r="D198" s="1"/>
      <c r="E198" s="1"/>
      <c r="F198" s="1"/>
      <c r="G198" s="1"/>
      <c r="H198" s="1"/>
    </row>
    <row r="199" spans="1:8" ht="24" customHeight="1">
      <c r="A199" s="1"/>
      <c r="B199" s="1"/>
      <c r="C199" s="1"/>
      <c r="D199" s="1"/>
      <c r="E199" s="1"/>
      <c r="F199" s="1"/>
      <c r="G199" s="1"/>
      <c r="H199" s="1"/>
    </row>
    <row r="200" spans="1:8" ht="24" customHeight="1">
      <c r="A200" s="1"/>
      <c r="B200" s="1"/>
      <c r="C200" s="1"/>
      <c r="D200" s="1"/>
      <c r="E200" s="1"/>
      <c r="F200" s="1"/>
      <c r="G200" s="1"/>
      <c r="H200" s="1"/>
    </row>
  </sheetData>
  <mergeCells count="2">
    <mergeCell ref="A1:D1"/>
    <mergeCell ref="A2:D3"/>
  </mergeCells>
  <pageMargins left="0.7" right="0.7" top="0.75" bottom="0.75" header="0.3" footer="0.3"/>
  <pageSetup scale="54" fitToHeight="0" orientation="landscape"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5A5A"/>
    <pageSetUpPr fitToPage="1"/>
  </sheetPr>
  <dimension ref="A1:H200"/>
  <sheetViews>
    <sheetView showGridLines="0" workbookViewId="0">
      <pane xSplit="2" ySplit="5" topLeftCell="C6" activePane="bottomRight" state="frozen"/>
      <selection pane="topRight"/>
      <selection pane="bottomLeft"/>
      <selection pane="bottomRight" activeCell="C6" sqref="C6"/>
    </sheetView>
  </sheetViews>
  <sheetFormatPr defaultRowHeight="14"/>
  <cols>
    <col min="1" max="1" width="40" customWidth="1"/>
    <col min="2" max="2" width="55" customWidth="1"/>
    <col min="3" max="3" width="100" customWidth="1"/>
    <col min="4" max="4" width="34" customWidth="1"/>
    <col min="5" max="5" width="15" customWidth="1"/>
    <col min="6" max="6" width="50" customWidth="1"/>
    <col min="7" max="8" width="90" customWidth="1"/>
  </cols>
  <sheetData>
    <row r="1" spans="1:8" ht="28" customHeight="1">
      <c r="A1" s="16" t="s">
        <v>147</v>
      </c>
      <c r="B1" s="16"/>
      <c r="C1" s="16"/>
      <c r="D1" s="16"/>
      <c r="E1" s="1"/>
      <c r="F1" s="1"/>
      <c r="G1" s="1"/>
      <c r="H1" s="1"/>
    </row>
    <row r="2" spans="1:8" ht="24" customHeight="1">
      <c r="A2" s="17" t="s">
        <v>148</v>
      </c>
      <c r="B2" s="17"/>
      <c r="C2" s="17"/>
      <c r="D2" s="17"/>
      <c r="E2" s="1"/>
      <c r="F2" s="1"/>
      <c r="G2" s="1"/>
      <c r="H2" s="1"/>
    </row>
    <row r="3" spans="1:8" ht="24" customHeight="1">
      <c r="A3" s="17"/>
      <c r="B3" s="17"/>
      <c r="C3" s="17"/>
      <c r="D3" s="17"/>
      <c r="E3" s="1"/>
      <c r="F3" s="1"/>
      <c r="G3" s="1"/>
      <c r="H3" s="1"/>
    </row>
    <row r="4" spans="1:8" ht="24" customHeight="1">
      <c r="A4" s="1"/>
      <c r="B4" s="1"/>
      <c r="C4" s="1"/>
      <c r="D4" s="1"/>
      <c r="E4" s="1"/>
      <c r="F4" s="1"/>
      <c r="G4" s="1"/>
      <c r="H4" s="1"/>
    </row>
    <row r="5" spans="1:8" ht="24" customHeight="1">
      <c r="A5" s="1" t="s">
        <v>149</v>
      </c>
      <c r="B5" s="1" t="s">
        <v>150</v>
      </c>
      <c r="C5" s="1" t="s">
        <v>151</v>
      </c>
      <c r="D5" s="1" t="s">
        <v>152</v>
      </c>
      <c r="E5" s="1" t="s">
        <v>153</v>
      </c>
      <c r="F5" s="1" t="s">
        <v>154</v>
      </c>
      <c r="G5" s="1" t="s">
        <v>155</v>
      </c>
      <c r="H5" s="1" t="s">
        <v>156</v>
      </c>
    </row>
    <row r="6" spans="1:8" ht="26.4" customHeight="1">
      <c r="A6" s="15" t="s">
        <v>157</v>
      </c>
      <c r="B6" s="15" t="s">
        <v>158</v>
      </c>
      <c r="C6" s="15" t="s">
        <v>159</v>
      </c>
      <c r="D6" s="15" t="s">
        <v>160</v>
      </c>
      <c r="E6" s="15" t="s">
        <v>161</v>
      </c>
      <c r="F6" s="15" t="s">
        <v>162</v>
      </c>
      <c r="G6" s="15" t="s">
        <v>163</v>
      </c>
      <c r="H6" s="15" t="s">
        <v>164</v>
      </c>
    </row>
    <row r="7" spans="1:8" ht="26.4" customHeight="1">
      <c r="A7" s="15" t="s">
        <v>165</v>
      </c>
      <c r="B7" s="15" t="s">
        <v>166</v>
      </c>
      <c r="C7" s="15" t="s">
        <v>167</v>
      </c>
      <c r="D7" s="15" t="s">
        <v>160</v>
      </c>
      <c r="E7" s="15" t="s">
        <v>161</v>
      </c>
      <c r="F7" s="15" t="s">
        <v>162</v>
      </c>
      <c r="G7" s="15" t="s">
        <v>163</v>
      </c>
      <c r="H7" s="15" t="s">
        <v>168</v>
      </c>
    </row>
    <row r="8" spans="1:8" ht="26.4" customHeight="1">
      <c r="A8" s="15" t="s">
        <v>169</v>
      </c>
      <c r="B8" s="15" t="s">
        <v>170</v>
      </c>
      <c r="C8" s="15" t="s">
        <v>171</v>
      </c>
      <c r="D8" s="15" t="s">
        <v>160</v>
      </c>
      <c r="E8" s="15" t="s">
        <v>161</v>
      </c>
      <c r="F8" s="15" t="s">
        <v>172</v>
      </c>
      <c r="G8" s="15" t="s">
        <v>168</v>
      </c>
      <c r="H8" s="15" t="s">
        <v>173</v>
      </c>
    </row>
    <row r="9" spans="1:8" ht="26.4" customHeight="1">
      <c r="A9" s="15" t="s">
        <v>174</v>
      </c>
      <c r="B9" s="15" t="s">
        <v>175</v>
      </c>
      <c r="C9" s="15" t="s">
        <v>176</v>
      </c>
      <c r="D9" s="15" t="s">
        <v>160</v>
      </c>
      <c r="E9" s="15" t="s">
        <v>161</v>
      </c>
      <c r="F9" s="15" t="s">
        <v>177</v>
      </c>
      <c r="G9" s="15" t="s">
        <v>178</v>
      </c>
      <c r="H9" s="15"/>
    </row>
    <row r="10" spans="1:8" ht="26.4" customHeight="1">
      <c r="A10" s="15" t="s">
        <v>179</v>
      </c>
      <c r="B10" s="15" t="s">
        <v>180</v>
      </c>
      <c r="C10" s="15" t="s">
        <v>181</v>
      </c>
      <c r="D10" s="15" t="s">
        <v>160</v>
      </c>
      <c r="E10" s="15" t="s">
        <v>161</v>
      </c>
      <c r="F10" s="15" t="s">
        <v>182</v>
      </c>
      <c r="G10" s="15" t="s">
        <v>178</v>
      </c>
      <c r="H10" s="15" t="s">
        <v>111</v>
      </c>
    </row>
    <row r="11" spans="1:8" ht="26.4" customHeight="1">
      <c r="A11" s="15" t="s">
        <v>110</v>
      </c>
      <c r="B11" s="15" t="s">
        <v>183</v>
      </c>
      <c r="C11" s="15" t="s">
        <v>184</v>
      </c>
      <c r="D11" s="15" t="s">
        <v>160</v>
      </c>
      <c r="E11" s="15" t="s">
        <v>161</v>
      </c>
      <c r="F11" s="15" t="s">
        <v>185</v>
      </c>
      <c r="G11" s="15" t="s">
        <v>111</v>
      </c>
      <c r="H11" s="15"/>
    </row>
    <row r="12" spans="1:8" ht="39.5" customHeight="1">
      <c r="A12" s="15" t="s">
        <v>186</v>
      </c>
      <c r="B12" s="15" t="s">
        <v>187</v>
      </c>
      <c r="C12" s="15" t="s">
        <v>188</v>
      </c>
      <c r="D12" s="15" t="s">
        <v>160</v>
      </c>
      <c r="E12" s="15" t="s">
        <v>161</v>
      </c>
      <c r="F12" s="15" t="s">
        <v>189</v>
      </c>
      <c r="G12" s="15" t="s">
        <v>178</v>
      </c>
      <c r="H12" s="15" t="s">
        <v>111</v>
      </c>
    </row>
    <row r="13" spans="1:8" ht="39.5" customHeight="1">
      <c r="A13" s="15" t="s">
        <v>190</v>
      </c>
      <c r="B13" s="15" t="s">
        <v>191</v>
      </c>
      <c r="C13" s="15" t="s">
        <v>192</v>
      </c>
      <c r="D13" s="15" t="s">
        <v>160</v>
      </c>
      <c r="E13" s="15" t="s">
        <v>161</v>
      </c>
      <c r="F13" s="15" t="s">
        <v>193</v>
      </c>
      <c r="G13" s="15" t="s">
        <v>194</v>
      </c>
      <c r="H13" s="15"/>
    </row>
    <row r="14" spans="1:8" ht="39.5" customHeight="1">
      <c r="A14" s="15" t="s">
        <v>195</v>
      </c>
      <c r="B14" s="15" t="s">
        <v>196</v>
      </c>
      <c r="C14" s="15" t="s">
        <v>197</v>
      </c>
      <c r="D14" s="15" t="s">
        <v>160</v>
      </c>
      <c r="E14" s="15" t="s">
        <v>161</v>
      </c>
      <c r="F14" s="15" t="s">
        <v>198</v>
      </c>
      <c r="G14" s="15" t="s">
        <v>194</v>
      </c>
      <c r="H14" s="15" t="s">
        <v>199</v>
      </c>
    </row>
    <row r="15" spans="1:8" ht="66" customHeight="1">
      <c r="A15" s="15" t="s">
        <v>60</v>
      </c>
      <c r="B15" s="15" t="s">
        <v>200</v>
      </c>
      <c r="C15" s="15" t="s">
        <v>201</v>
      </c>
      <c r="D15" s="15" t="s">
        <v>160</v>
      </c>
      <c r="E15" s="15" t="s">
        <v>161</v>
      </c>
      <c r="F15" s="15" t="s">
        <v>202</v>
      </c>
      <c r="G15" s="15" t="s">
        <v>61</v>
      </c>
      <c r="H15" s="15" t="s">
        <v>203</v>
      </c>
    </row>
    <row r="16" spans="1:8" ht="66" customHeight="1">
      <c r="A16" s="15" t="s">
        <v>204</v>
      </c>
      <c r="B16" s="15" t="s">
        <v>205</v>
      </c>
      <c r="C16" s="15" t="s">
        <v>206</v>
      </c>
      <c r="D16" s="15" t="s">
        <v>160</v>
      </c>
      <c r="E16" s="15" t="s">
        <v>161</v>
      </c>
      <c r="F16" s="15" t="s">
        <v>207</v>
      </c>
      <c r="G16" s="15" t="s">
        <v>208</v>
      </c>
      <c r="H16" s="15" t="s">
        <v>203</v>
      </c>
    </row>
    <row r="17" spans="1:8" ht="39.5" customHeight="1">
      <c r="A17" s="15" t="s">
        <v>209</v>
      </c>
      <c r="B17" s="15" t="s">
        <v>210</v>
      </c>
      <c r="C17" s="15" t="s">
        <v>211</v>
      </c>
      <c r="D17" s="15" t="s">
        <v>160</v>
      </c>
      <c r="E17" s="15" t="s">
        <v>161</v>
      </c>
      <c r="F17" s="15" t="s">
        <v>212</v>
      </c>
      <c r="G17" s="15" t="s">
        <v>208</v>
      </c>
      <c r="H17" s="15"/>
    </row>
    <row r="18" spans="1:8" ht="52.75" customHeight="1">
      <c r="A18" s="15" t="s">
        <v>213</v>
      </c>
      <c r="B18" s="15" t="s">
        <v>214</v>
      </c>
      <c r="C18" s="15" t="s">
        <v>215</v>
      </c>
      <c r="D18" s="15" t="s">
        <v>160</v>
      </c>
      <c r="E18" s="15" t="s">
        <v>161</v>
      </c>
      <c r="F18" s="15" t="s">
        <v>216</v>
      </c>
      <c r="G18" s="15" t="s">
        <v>217</v>
      </c>
      <c r="H18" s="15"/>
    </row>
    <row r="19" spans="1:8" ht="26.4" customHeight="1">
      <c r="A19" s="15" t="s">
        <v>218</v>
      </c>
      <c r="B19" s="15" t="s">
        <v>219</v>
      </c>
      <c r="C19" s="15" t="s">
        <v>220</v>
      </c>
      <c r="D19" s="15" t="s">
        <v>160</v>
      </c>
      <c r="E19" s="15" t="s">
        <v>161</v>
      </c>
      <c r="F19" s="15" t="s">
        <v>221</v>
      </c>
      <c r="G19" s="15" t="s">
        <v>217</v>
      </c>
      <c r="H19" s="15"/>
    </row>
    <row r="20" spans="1:8" ht="39.5" customHeight="1">
      <c r="A20" s="15" t="s">
        <v>222</v>
      </c>
      <c r="B20" s="15" t="s">
        <v>223</v>
      </c>
      <c r="C20" s="15" t="s">
        <v>224</v>
      </c>
      <c r="D20" s="15" t="s">
        <v>160</v>
      </c>
      <c r="E20" s="15" t="s">
        <v>161</v>
      </c>
      <c r="F20" s="15" t="s">
        <v>225</v>
      </c>
      <c r="G20" s="15" t="s">
        <v>226</v>
      </c>
      <c r="H20" s="15"/>
    </row>
    <row r="21" spans="1:8" ht="26.4" customHeight="1">
      <c r="A21" s="15" t="s">
        <v>227</v>
      </c>
      <c r="B21" s="15" t="s">
        <v>228</v>
      </c>
      <c r="C21" s="15" t="s">
        <v>229</v>
      </c>
      <c r="D21" s="15" t="s">
        <v>160</v>
      </c>
      <c r="E21" s="15" t="s">
        <v>161</v>
      </c>
      <c r="F21" s="15" t="s">
        <v>230</v>
      </c>
      <c r="G21" s="15" t="s">
        <v>231</v>
      </c>
      <c r="H21" s="15"/>
    </row>
    <row r="22" spans="1:8" ht="26.4" customHeight="1">
      <c r="A22" s="15" t="s">
        <v>232</v>
      </c>
      <c r="B22" s="15" t="s">
        <v>233</v>
      </c>
      <c r="C22" s="15" t="s">
        <v>234</v>
      </c>
      <c r="D22" s="15" t="s">
        <v>160</v>
      </c>
      <c r="E22" s="15" t="s">
        <v>161</v>
      </c>
      <c r="F22" s="15" t="s">
        <v>235</v>
      </c>
      <c r="G22" s="15" t="s">
        <v>231</v>
      </c>
      <c r="H22" s="15"/>
    </row>
    <row r="23" spans="1:8" ht="26.4" customHeight="1">
      <c r="A23" s="15" t="s">
        <v>236</v>
      </c>
      <c r="B23" s="15" t="s">
        <v>237</v>
      </c>
      <c r="C23" s="15" t="s">
        <v>238</v>
      </c>
      <c r="D23" s="15" t="s">
        <v>160</v>
      </c>
      <c r="E23" s="15" t="s">
        <v>161</v>
      </c>
      <c r="F23" s="15" t="s">
        <v>239</v>
      </c>
      <c r="G23" s="15" t="s">
        <v>61</v>
      </c>
      <c r="H23" s="15" t="s">
        <v>240</v>
      </c>
    </row>
    <row r="24" spans="1:8" ht="26.4" customHeight="1">
      <c r="A24" s="15" t="s">
        <v>241</v>
      </c>
      <c r="B24" s="15" t="s">
        <v>242</v>
      </c>
      <c r="C24" s="15" t="s">
        <v>243</v>
      </c>
      <c r="D24" s="15" t="s">
        <v>160</v>
      </c>
      <c r="E24" s="15" t="s">
        <v>161</v>
      </c>
      <c r="F24" s="15" t="s">
        <v>244</v>
      </c>
      <c r="G24" s="15" t="s">
        <v>61</v>
      </c>
      <c r="H24" s="15" t="s">
        <v>240</v>
      </c>
    </row>
    <row r="25" spans="1:8" ht="39.5" customHeight="1">
      <c r="A25" s="15" t="s">
        <v>245</v>
      </c>
      <c r="B25" s="15" t="s">
        <v>246</v>
      </c>
      <c r="C25" s="15" t="s">
        <v>247</v>
      </c>
      <c r="D25" s="15" t="s">
        <v>160</v>
      </c>
      <c r="E25" s="15" t="s">
        <v>161</v>
      </c>
      <c r="F25" s="15" t="s">
        <v>248</v>
      </c>
      <c r="G25" s="15" t="s">
        <v>249</v>
      </c>
      <c r="H25" s="15" t="s">
        <v>250</v>
      </c>
    </row>
    <row r="26" spans="1:8" ht="26.4" customHeight="1">
      <c r="A26" s="15" t="s">
        <v>251</v>
      </c>
      <c r="B26" s="15" t="s">
        <v>252</v>
      </c>
      <c r="C26" s="15" t="s">
        <v>253</v>
      </c>
      <c r="D26" s="15" t="s">
        <v>160</v>
      </c>
      <c r="E26" s="15" t="s">
        <v>161</v>
      </c>
      <c r="F26" s="15" t="s">
        <v>254</v>
      </c>
      <c r="G26" s="15" t="s">
        <v>249</v>
      </c>
      <c r="H26" s="15"/>
    </row>
    <row r="27" spans="1:8" ht="39.5" customHeight="1">
      <c r="A27" s="15" t="s">
        <v>255</v>
      </c>
      <c r="B27" s="15" t="s">
        <v>256</v>
      </c>
      <c r="C27" s="15" t="s">
        <v>257</v>
      </c>
      <c r="D27" s="15" t="s">
        <v>160</v>
      </c>
      <c r="E27" s="15" t="s">
        <v>161</v>
      </c>
      <c r="F27" s="15" t="s">
        <v>258</v>
      </c>
      <c r="G27" s="15" t="s">
        <v>259</v>
      </c>
      <c r="H27" s="15" t="s">
        <v>260</v>
      </c>
    </row>
    <row r="28" spans="1:8" ht="26.4" customHeight="1">
      <c r="A28" s="15" t="s">
        <v>261</v>
      </c>
      <c r="B28" s="15" t="s">
        <v>262</v>
      </c>
      <c r="C28" s="15" t="s">
        <v>263</v>
      </c>
      <c r="D28" s="15" t="s">
        <v>160</v>
      </c>
      <c r="E28" s="15" t="s">
        <v>161</v>
      </c>
      <c r="F28" s="15" t="s">
        <v>264</v>
      </c>
      <c r="G28" s="15" t="s">
        <v>203</v>
      </c>
      <c r="H28" s="15"/>
    </row>
    <row r="29" spans="1:8" ht="39.5" customHeight="1">
      <c r="A29" s="15" t="s">
        <v>265</v>
      </c>
      <c r="B29" s="15" t="s">
        <v>266</v>
      </c>
      <c r="C29" s="15" t="s">
        <v>267</v>
      </c>
      <c r="D29" s="15" t="s">
        <v>268</v>
      </c>
      <c r="E29" s="15" t="s">
        <v>161</v>
      </c>
      <c r="F29" s="15" t="s">
        <v>269</v>
      </c>
      <c r="G29" s="15" t="s">
        <v>270</v>
      </c>
      <c r="H29" s="15"/>
    </row>
    <row r="30" spans="1:8" ht="39.5" customHeight="1">
      <c r="A30" s="15" t="s">
        <v>271</v>
      </c>
      <c r="B30" s="15" t="s">
        <v>272</v>
      </c>
      <c r="C30" s="15" t="s">
        <v>273</v>
      </c>
      <c r="D30" s="15" t="s">
        <v>160</v>
      </c>
      <c r="E30" s="15" t="s">
        <v>161</v>
      </c>
      <c r="F30" s="15" t="s">
        <v>274</v>
      </c>
      <c r="G30" s="15" t="s">
        <v>275</v>
      </c>
      <c r="H30" s="15"/>
    </row>
    <row r="31" spans="1:8" ht="92.4" customHeight="1">
      <c r="A31" s="15" t="s">
        <v>99</v>
      </c>
      <c r="B31" s="15" t="s">
        <v>276</v>
      </c>
      <c r="C31" s="15" t="s">
        <v>277</v>
      </c>
      <c r="D31" s="15" t="s">
        <v>160</v>
      </c>
      <c r="E31" s="15" t="s">
        <v>161</v>
      </c>
      <c r="F31" s="15" t="s">
        <v>278</v>
      </c>
      <c r="G31" s="15" t="s">
        <v>61</v>
      </c>
      <c r="H31" s="15" t="s">
        <v>279</v>
      </c>
    </row>
    <row r="32" spans="1:8" ht="26.4" customHeight="1">
      <c r="A32" s="15" t="s">
        <v>280</v>
      </c>
      <c r="B32" s="15" t="s">
        <v>281</v>
      </c>
      <c r="C32" s="15" t="s">
        <v>282</v>
      </c>
      <c r="D32" s="15" t="s">
        <v>283</v>
      </c>
      <c r="E32" s="15" t="s">
        <v>161</v>
      </c>
      <c r="F32" s="15" t="s">
        <v>284</v>
      </c>
      <c r="G32" s="15" t="s">
        <v>285</v>
      </c>
      <c r="H32" s="15" t="s">
        <v>286</v>
      </c>
    </row>
    <row r="33" spans="1:8" ht="26.4" customHeight="1">
      <c r="A33" s="15" t="s">
        <v>287</v>
      </c>
      <c r="B33" s="15" t="s">
        <v>288</v>
      </c>
      <c r="C33" s="15" t="s">
        <v>289</v>
      </c>
      <c r="D33" s="15" t="s">
        <v>283</v>
      </c>
      <c r="E33" s="15" t="s">
        <v>161</v>
      </c>
      <c r="F33" s="15" t="s">
        <v>290</v>
      </c>
      <c r="G33" s="15" t="s">
        <v>291</v>
      </c>
      <c r="H33" s="15"/>
    </row>
    <row r="34" spans="1:8" ht="26.4" customHeight="1">
      <c r="A34" s="15" t="s">
        <v>292</v>
      </c>
      <c r="B34" s="15" t="s">
        <v>293</v>
      </c>
      <c r="C34" s="15" t="s">
        <v>294</v>
      </c>
      <c r="D34" s="15" t="s">
        <v>283</v>
      </c>
      <c r="E34" s="15" t="s">
        <v>161</v>
      </c>
      <c r="F34" s="15" t="s">
        <v>284</v>
      </c>
      <c r="G34" s="15" t="s">
        <v>285</v>
      </c>
      <c r="H34" s="15"/>
    </row>
    <row r="35" spans="1:8" ht="26.4" customHeight="1">
      <c r="A35" s="15" t="s">
        <v>295</v>
      </c>
      <c r="B35" s="15" t="s">
        <v>296</v>
      </c>
      <c r="C35" s="15" t="s">
        <v>297</v>
      </c>
      <c r="D35" s="15" t="s">
        <v>283</v>
      </c>
      <c r="E35" s="15" t="s">
        <v>161</v>
      </c>
      <c r="F35" s="15" t="s">
        <v>298</v>
      </c>
      <c r="G35" s="15" t="s">
        <v>299</v>
      </c>
      <c r="H35" s="15"/>
    </row>
    <row r="36" spans="1:8" ht="26.4" customHeight="1">
      <c r="A36" s="15" t="s">
        <v>300</v>
      </c>
      <c r="B36" s="15" t="s">
        <v>301</v>
      </c>
      <c r="C36" s="15" t="s">
        <v>302</v>
      </c>
      <c r="D36" s="15" t="s">
        <v>283</v>
      </c>
      <c r="E36" s="15" t="s">
        <v>161</v>
      </c>
      <c r="F36" s="15" t="s">
        <v>303</v>
      </c>
      <c r="G36" s="15" t="s">
        <v>285</v>
      </c>
      <c r="H36" s="15"/>
    </row>
    <row r="37" spans="1:8" ht="26.4" customHeight="1">
      <c r="A37" s="15" t="s">
        <v>304</v>
      </c>
      <c r="B37" s="15" t="s">
        <v>305</v>
      </c>
      <c r="C37" s="15" t="s">
        <v>306</v>
      </c>
      <c r="D37" s="15" t="s">
        <v>283</v>
      </c>
      <c r="E37" s="15" t="s">
        <v>161</v>
      </c>
      <c r="F37" s="15" t="s">
        <v>307</v>
      </c>
      <c r="G37" s="15" t="s">
        <v>308</v>
      </c>
      <c r="H37" s="15" t="s">
        <v>286</v>
      </c>
    </row>
    <row r="38" spans="1:8" ht="26.4" customHeight="1">
      <c r="A38" s="15" t="s">
        <v>309</v>
      </c>
      <c r="B38" s="15" t="s">
        <v>310</v>
      </c>
      <c r="C38" s="15" t="s">
        <v>311</v>
      </c>
      <c r="D38" s="15" t="s">
        <v>283</v>
      </c>
      <c r="E38" s="15" t="s">
        <v>161</v>
      </c>
      <c r="F38" s="15" t="s">
        <v>312</v>
      </c>
      <c r="G38" s="15" t="s">
        <v>313</v>
      </c>
      <c r="H38" s="15"/>
    </row>
    <row r="39" spans="1:8" ht="26.4" customHeight="1">
      <c r="A39" s="15" t="s">
        <v>314</v>
      </c>
      <c r="B39" s="15" t="s">
        <v>315</v>
      </c>
      <c r="C39" s="15" t="s">
        <v>316</v>
      </c>
      <c r="D39" s="15" t="s">
        <v>283</v>
      </c>
      <c r="E39" s="15" t="s">
        <v>161</v>
      </c>
      <c r="F39" s="15" t="s">
        <v>312</v>
      </c>
      <c r="G39" s="15" t="s">
        <v>313</v>
      </c>
      <c r="H39" s="15"/>
    </row>
    <row r="40" spans="1:8" ht="26.4" customHeight="1">
      <c r="A40" s="15" t="s">
        <v>317</v>
      </c>
      <c r="B40" s="15" t="s">
        <v>318</v>
      </c>
      <c r="C40" s="15" t="s">
        <v>319</v>
      </c>
      <c r="D40" s="15" t="s">
        <v>283</v>
      </c>
      <c r="E40" s="15" t="s">
        <v>161</v>
      </c>
      <c r="F40" s="15" t="s">
        <v>320</v>
      </c>
      <c r="G40" s="15" t="s">
        <v>321</v>
      </c>
      <c r="H40" s="15"/>
    </row>
    <row r="41" spans="1:8" ht="79.150000000000006" customHeight="1">
      <c r="A41" s="15" t="s">
        <v>322</v>
      </c>
      <c r="B41" s="15" t="s">
        <v>323</v>
      </c>
      <c r="C41" s="15" t="s">
        <v>324</v>
      </c>
      <c r="D41" s="15" t="s">
        <v>283</v>
      </c>
      <c r="E41" s="15" t="s">
        <v>161</v>
      </c>
      <c r="F41" s="15" t="s">
        <v>325</v>
      </c>
      <c r="G41" s="15" t="s">
        <v>326</v>
      </c>
      <c r="H41" s="15" t="s">
        <v>327</v>
      </c>
    </row>
    <row r="42" spans="1:8" ht="26.4" customHeight="1">
      <c r="A42" s="15" t="s">
        <v>328</v>
      </c>
      <c r="B42" s="15" t="s">
        <v>329</v>
      </c>
      <c r="C42" s="15" t="s">
        <v>330</v>
      </c>
      <c r="D42" s="15" t="s">
        <v>283</v>
      </c>
      <c r="E42" s="15" t="s">
        <v>161</v>
      </c>
      <c r="F42" s="15" t="s">
        <v>325</v>
      </c>
      <c r="G42" s="15" t="s">
        <v>326</v>
      </c>
      <c r="H42" s="15" t="s">
        <v>331</v>
      </c>
    </row>
    <row r="43" spans="1:8" ht="26.4" customHeight="1">
      <c r="A43" s="15" t="s">
        <v>332</v>
      </c>
      <c r="B43" s="15" t="s">
        <v>333</v>
      </c>
      <c r="C43" s="15" t="s">
        <v>334</v>
      </c>
      <c r="D43" s="15" t="s">
        <v>283</v>
      </c>
      <c r="E43" s="15" t="s">
        <v>161</v>
      </c>
      <c r="F43" s="15" t="s">
        <v>335</v>
      </c>
      <c r="G43" s="15" t="s">
        <v>336</v>
      </c>
      <c r="H43" s="15"/>
    </row>
    <row r="44" spans="1:8" ht="39.5" customHeight="1">
      <c r="A44" s="15" t="s">
        <v>337</v>
      </c>
      <c r="B44" s="15" t="s">
        <v>338</v>
      </c>
      <c r="C44" s="15" t="s">
        <v>339</v>
      </c>
      <c r="D44" s="15" t="s">
        <v>283</v>
      </c>
      <c r="E44" s="15" t="s">
        <v>161</v>
      </c>
      <c r="F44" s="15" t="s">
        <v>340</v>
      </c>
      <c r="G44" s="15" t="s">
        <v>336</v>
      </c>
      <c r="H44" s="15"/>
    </row>
    <row r="45" spans="1:8" ht="26.4" customHeight="1">
      <c r="A45" s="15" t="s">
        <v>121</v>
      </c>
      <c r="B45" s="15" t="s">
        <v>341</v>
      </c>
      <c r="C45" s="15" t="s">
        <v>342</v>
      </c>
      <c r="D45" s="15" t="s">
        <v>283</v>
      </c>
      <c r="E45" s="15" t="s">
        <v>161</v>
      </c>
      <c r="F45" s="15" t="s">
        <v>343</v>
      </c>
      <c r="G45" s="15" t="s">
        <v>122</v>
      </c>
      <c r="H45" s="15" t="s">
        <v>336</v>
      </c>
    </row>
    <row r="46" spans="1:8" ht="39.5" customHeight="1">
      <c r="A46" s="15" t="s">
        <v>344</v>
      </c>
      <c r="B46" s="15" t="s">
        <v>345</v>
      </c>
      <c r="C46" s="15" t="s">
        <v>346</v>
      </c>
      <c r="D46" s="15" t="s">
        <v>283</v>
      </c>
      <c r="E46" s="15" t="s">
        <v>161</v>
      </c>
      <c r="F46" s="15" t="s">
        <v>347</v>
      </c>
      <c r="G46" s="15" t="s">
        <v>348</v>
      </c>
      <c r="H46" s="15"/>
    </row>
    <row r="47" spans="1:8" ht="39.5" customHeight="1">
      <c r="A47" s="15" t="s">
        <v>349</v>
      </c>
      <c r="B47" s="15" t="s">
        <v>350</v>
      </c>
      <c r="C47" s="15" t="s">
        <v>351</v>
      </c>
      <c r="D47" s="15" t="s">
        <v>283</v>
      </c>
      <c r="E47" s="15" t="s">
        <v>161</v>
      </c>
      <c r="F47" s="15" t="s">
        <v>352</v>
      </c>
      <c r="G47" s="15" t="s">
        <v>353</v>
      </c>
      <c r="H47" s="15" t="s">
        <v>348</v>
      </c>
    </row>
    <row r="48" spans="1:8" ht="26.4" customHeight="1">
      <c r="A48" s="15" t="s">
        <v>354</v>
      </c>
      <c r="B48" s="15" t="s">
        <v>355</v>
      </c>
      <c r="C48" s="15" t="s">
        <v>356</v>
      </c>
      <c r="D48" s="15" t="s">
        <v>283</v>
      </c>
      <c r="E48" s="15" t="s">
        <v>161</v>
      </c>
      <c r="F48" s="15" t="s">
        <v>357</v>
      </c>
      <c r="G48" s="15" t="s">
        <v>358</v>
      </c>
      <c r="H48" s="15"/>
    </row>
    <row r="49" spans="1:8" ht="26.4" customHeight="1">
      <c r="A49" s="15" t="s">
        <v>359</v>
      </c>
      <c r="B49" s="15" t="s">
        <v>360</v>
      </c>
      <c r="C49" s="15" t="s">
        <v>361</v>
      </c>
      <c r="D49" s="15" t="s">
        <v>283</v>
      </c>
      <c r="E49" s="15" t="s">
        <v>161</v>
      </c>
      <c r="F49" s="15" t="s">
        <v>362</v>
      </c>
      <c r="G49" s="15" t="s">
        <v>363</v>
      </c>
      <c r="H49" s="15" t="s">
        <v>364</v>
      </c>
    </row>
    <row r="50" spans="1:8" ht="39.5" customHeight="1">
      <c r="A50" s="15" t="s">
        <v>365</v>
      </c>
      <c r="B50" s="15" t="s">
        <v>366</v>
      </c>
      <c r="C50" s="15" t="s">
        <v>367</v>
      </c>
      <c r="D50" s="15" t="s">
        <v>283</v>
      </c>
      <c r="E50" s="15" t="s">
        <v>161</v>
      </c>
      <c r="F50" s="15" t="s">
        <v>368</v>
      </c>
      <c r="G50" s="15" t="s">
        <v>369</v>
      </c>
      <c r="H50" s="15"/>
    </row>
    <row r="51" spans="1:8" ht="26.4" customHeight="1">
      <c r="A51" s="15" t="s">
        <v>370</v>
      </c>
      <c r="B51" s="15" t="s">
        <v>371</v>
      </c>
      <c r="C51" s="15" t="s">
        <v>372</v>
      </c>
      <c r="D51" s="15" t="s">
        <v>283</v>
      </c>
      <c r="E51" s="15" t="s">
        <v>161</v>
      </c>
      <c r="F51" s="15" t="s">
        <v>373</v>
      </c>
      <c r="G51" s="15" t="s">
        <v>374</v>
      </c>
      <c r="H51" s="15"/>
    </row>
    <row r="52" spans="1:8" ht="26.4" customHeight="1">
      <c r="A52" s="15" t="s">
        <v>375</v>
      </c>
      <c r="B52" s="15" t="s">
        <v>376</v>
      </c>
      <c r="C52" s="15" t="s">
        <v>377</v>
      </c>
      <c r="D52" s="15" t="s">
        <v>378</v>
      </c>
      <c r="E52" s="15" t="s">
        <v>161</v>
      </c>
      <c r="F52" s="15" t="s">
        <v>379</v>
      </c>
      <c r="G52" s="15" t="s">
        <v>380</v>
      </c>
      <c r="H52" s="15"/>
    </row>
    <row r="53" spans="1:8" ht="39.5" customHeight="1">
      <c r="A53" s="15" t="s">
        <v>381</v>
      </c>
      <c r="B53" s="15" t="s">
        <v>382</v>
      </c>
      <c r="C53" s="15" t="s">
        <v>383</v>
      </c>
      <c r="D53" s="15" t="s">
        <v>378</v>
      </c>
      <c r="E53" s="15" t="s">
        <v>161</v>
      </c>
      <c r="F53" s="15" t="s">
        <v>384</v>
      </c>
      <c r="G53" s="15" t="s">
        <v>380</v>
      </c>
      <c r="H53" s="15"/>
    </row>
    <row r="54" spans="1:8" ht="39.5" customHeight="1">
      <c r="A54" s="15" t="s">
        <v>385</v>
      </c>
      <c r="B54" s="15" t="s">
        <v>386</v>
      </c>
      <c r="C54" s="15" t="s">
        <v>387</v>
      </c>
      <c r="D54" s="15" t="s">
        <v>378</v>
      </c>
      <c r="E54" s="15" t="s">
        <v>161</v>
      </c>
      <c r="F54" s="15" t="s">
        <v>388</v>
      </c>
      <c r="G54" s="15" t="s">
        <v>380</v>
      </c>
      <c r="H54" s="15"/>
    </row>
    <row r="55" spans="1:8" ht="26.4" customHeight="1">
      <c r="A55" s="15" t="s">
        <v>389</v>
      </c>
      <c r="B55" s="15" t="s">
        <v>390</v>
      </c>
      <c r="C55" s="15" t="s">
        <v>391</v>
      </c>
      <c r="D55" s="15" t="s">
        <v>378</v>
      </c>
      <c r="E55" s="15" t="s">
        <v>161</v>
      </c>
      <c r="F55" s="15" t="s">
        <v>392</v>
      </c>
      <c r="G55" s="15" t="s">
        <v>380</v>
      </c>
      <c r="H55" s="15" t="s">
        <v>393</v>
      </c>
    </row>
    <row r="56" spans="1:8" ht="26.4" customHeight="1">
      <c r="A56" s="15" t="s">
        <v>394</v>
      </c>
      <c r="B56" s="15" t="s">
        <v>395</v>
      </c>
      <c r="C56" s="15" t="s">
        <v>396</v>
      </c>
      <c r="D56" s="15" t="s">
        <v>397</v>
      </c>
      <c r="E56" s="15" t="s">
        <v>161</v>
      </c>
      <c r="F56" s="15" t="s">
        <v>398</v>
      </c>
      <c r="G56" s="15" t="s">
        <v>399</v>
      </c>
      <c r="H56" s="15" t="s">
        <v>400</v>
      </c>
    </row>
    <row r="57" spans="1:8" ht="26.4" customHeight="1">
      <c r="A57" s="15" t="s">
        <v>401</v>
      </c>
      <c r="B57" s="15" t="s">
        <v>402</v>
      </c>
      <c r="C57" s="15" t="s">
        <v>403</v>
      </c>
      <c r="D57" s="15" t="s">
        <v>378</v>
      </c>
      <c r="E57" s="15" t="s">
        <v>161</v>
      </c>
      <c r="F57" s="15" t="s">
        <v>398</v>
      </c>
      <c r="G57" s="15" t="s">
        <v>399</v>
      </c>
      <c r="H57" s="15"/>
    </row>
    <row r="58" spans="1:8" ht="26.4" customHeight="1">
      <c r="A58" s="15" t="s">
        <v>404</v>
      </c>
      <c r="B58" s="15" t="s">
        <v>405</v>
      </c>
      <c r="C58" s="15" t="s">
        <v>406</v>
      </c>
      <c r="D58" s="15" t="s">
        <v>378</v>
      </c>
      <c r="E58" s="15" t="s">
        <v>161</v>
      </c>
      <c r="F58" s="15" t="s">
        <v>407</v>
      </c>
      <c r="G58" s="15" t="s">
        <v>408</v>
      </c>
      <c r="H58" s="15"/>
    </row>
    <row r="59" spans="1:8" ht="52.75" customHeight="1">
      <c r="A59" s="15" t="s">
        <v>409</v>
      </c>
      <c r="B59" s="15" t="s">
        <v>410</v>
      </c>
      <c r="C59" s="15" t="s">
        <v>411</v>
      </c>
      <c r="D59" s="15" t="s">
        <v>378</v>
      </c>
      <c r="E59" s="15" t="s">
        <v>161</v>
      </c>
      <c r="F59" s="15" t="s">
        <v>412</v>
      </c>
      <c r="G59" s="15" t="s">
        <v>413</v>
      </c>
      <c r="H59" s="15"/>
    </row>
    <row r="60" spans="1:8" ht="26.4" customHeight="1">
      <c r="A60" s="15" t="s">
        <v>414</v>
      </c>
      <c r="B60" s="15" t="s">
        <v>415</v>
      </c>
      <c r="C60" s="15" t="s">
        <v>416</v>
      </c>
      <c r="D60" s="15" t="s">
        <v>378</v>
      </c>
      <c r="E60" s="15" t="s">
        <v>161</v>
      </c>
      <c r="F60" s="15" t="s">
        <v>417</v>
      </c>
      <c r="G60" s="15" t="s">
        <v>418</v>
      </c>
      <c r="H60" s="15" t="s">
        <v>168</v>
      </c>
    </row>
    <row r="61" spans="1:8" ht="26.4" customHeight="1">
      <c r="A61" s="15" t="s">
        <v>419</v>
      </c>
      <c r="B61" s="15" t="s">
        <v>420</v>
      </c>
      <c r="C61" s="15" t="s">
        <v>421</v>
      </c>
      <c r="D61" s="15" t="s">
        <v>378</v>
      </c>
      <c r="E61" s="15" t="s">
        <v>161</v>
      </c>
      <c r="F61" s="15" t="s">
        <v>422</v>
      </c>
      <c r="G61" s="15" t="s">
        <v>423</v>
      </c>
      <c r="H61" s="15"/>
    </row>
    <row r="62" spans="1:8" ht="26.4" customHeight="1">
      <c r="A62" s="15" t="s">
        <v>424</v>
      </c>
      <c r="B62" s="15" t="s">
        <v>425</v>
      </c>
      <c r="C62" s="15" t="s">
        <v>426</v>
      </c>
      <c r="D62" s="15" t="s">
        <v>378</v>
      </c>
      <c r="E62" s="15" t="s">
        <v>161</v>
      </c>
      <c r="F62" s="15" t="s">
        <v>427</v>
      </c>
      <c r="G62" s="15" t="s">
        <v>428</v>
      </c>
      <c r="H62" s="15" t="s">
        <v>429</v>
      </c>
    </row>
    <row r="63" spans="1:8" ht="26.4" customHeight="1">
      <c r="A63" s="15" t="s">
        <v>116</v>
      </c>
      <c r="B63" s="15" t="s">
        <v>430</v>
      </c>
      <c r="C63" s="15" t="s">
        <v>431</v>
      </c>
      <c r="D63" s="15" t="s">
        <v>378</v>
      </c>
      <c r="E63" s="15" t="s">
        <v>161</v>
      </c>
      <c r="F63" s="15" t="s">
        <v>432</v>
      </c>
      <c r="G63" s="15" t="s">
        <v>117</v>
      </c>
      <c r="H63" s="15"/>
    </row>
    <row r="64" spans="1:8" ht="39.5" customHeight="1">
      <c r="A64" s="15" t="s">
        <v>433</v>
      </c>
      <c r="B64" s="15" t="s">
        <v>434</v>
      </c>
      <c r="C64" s="15" t="s">
        <v>435</v>
      </c>
      <c r="D64" s="15" t="s">
        <v>378</v>
      </c>
      <c r="E64" s="15" t="s">
        <v>161</v>
      </c>
      <c r="F64" s="15" t="s">
        <v>436</v>
      </c>
      <c r="G64" s="15" t="s">
        <v>437</v>
      </c>
      <c r="H64" s="15"/>
    </row>
    <row r="65" spans="1:8" ht="26.4" customHeight="1">
      <c r="A65" s="15" t="s">
        <v>438</v>
      </c>
      <c r="B65" s="15" t="s">
        <v>439</v>
      </c>
      <c r="C65" s="15" t="s">
        <v>440</v>
      </c>
      <c r="D65" s="15" t="s">
        <v>378</v>
      </c>
      <c r="E65" s="15" t="s">
        <v>161</v>
      </c>
      <c r="F65" s="15" t="s">
        <v>441</v>
      </c>
      <c r="G65" s="15" t="s">
        <v>437</v>
      </c>
      <c r="H65" s="15"/>
    </row>
    <row r="66" spans="1:8" ht="26.4" customHeight="1">
      <c r="A66" s="15" t="s">
        <v>442</v>
      </c>
      <c r="B66" s="15" t="s">
        <v>443</v>
      </c>
      <c r="C66" s="15" t="s">
        <v>444</v>
      </c>
      <c r="D66" s="15" t="s">
        <v>378</v>
      </c>
      <c r="E66" s="15" t="s">
        <v>161</v>
      </c>
      <c r="F66" s="15" t="s">
        <v>445</v>
      </c>
      <c r="G66" s="15" t="s">
        <v>437</v>
      </c>
      <c r="H66" s="15"/>
    </row>
    <row r="67" spans="1:8" ht="26.4" customHeight="1">
      <c r="A67" s="15" t="s">
        <v>446</v>
      </c>
      <c r="B67" s="15" t="s">
        <v>447</v>
      </c>
      <c r="C67" s="15" t="s">
        <v>448</v>
      </c>
      <c r="D67" s="15" t="s">
        <v>378</v>
      </c>
      <c r="E67" s="15" t="s">
        <v>161</v>
      </c>
      <c r="F67" s="15" t="s">
        <v>449</v>
      </c>
      <c r="G67" s="15" t="s">
        <v>450</v>
      </c>
      <c r="H67" s="15"/>
    </row>
    <row r="68" spans="1:8" ht="26.4" customHeight="1">
      <c r="A68" s="15" t="s">
        <v>451</v>
      </c>
      <c r="B68" s="15" t="s">
        <v>452</v>
      </c>
      <c r="C68" s="15" t="s">
        <v>453</v>
      </c>
      <c r="D68" s="15" t="s">
        <v>378</v>
      </c>
      <c r="E68" s="15" t="s">
        <v>161</v>
      </c>
      <c r="F68" s="15" t="s">
        <v>454</v>
      </c>
      <c r="G68" s="15" t="s">
        <v>437</v>
      </c>
      <c r="H68" s="15"/>
    </row>
    <row r="69" spans="1:8" ht="26.4" customHeight="1">
      <c r="A69" s="15" t="s">
        <v>455</v>
      </c>
      <c r="B69" s="15" t="s">
        <v>456</v>
      </c>
      <c r="C69" s="15" t="s">
        <v>457</v>
      </c>
      <c r="D69" s="15" t="s">
        <v>378</v>
      </c>
      <c r="E69" s="15" t="s">
        <v>161</v>
      </c>
      <c r="F69" s="15" t="s">
        <v>432</v>
      </c>
      <c r="G69" s="15" t="s">
        <v>117</v>
      </c>
      <c r="H69" s="15" t="s">
        <v>458</v>
      </c>
    </row>
    <row r="70" spans="1:8" ht="26.4" customHeight="1">
      <c r="A70" s="15" t="s">
        <v>459</v>
      </c>
      <c r="B70" s="15" t="s">
        <v>460</v>
      </c>
      <c r="C70" s="15" t="s">
        <v>461</v>
      </c>
      <c r="D70" s="15" t="s">
        <v>378</v>
      </c>
      <c r="E70" s="15" t="s">
        <v>161</v>
      </c>
      <c r="F70" s="15" t="s">
        <v>462</v>
      </c>
      <c r="G70" s="15" t="s">
        <v>463</v>
      </c>
      <c r="H70" s="15"/>
    </row>
    <row r="71" spans="1:8" ht="52.75" customHeight="1">
      <c r="A71" s="15" t="s">
        <v>464</v>
      </c>
      <c r="B71" s="15" t="s">
        <v>465</v>
      </c>
      <c r="C71" s="15" t="s">
        <v>466</v>
      </c>
      <c r="D71" s="15" t="s">
        <v>378</v>
      </c>
      <c r="E71" s="15" t="s">
        <v>161</v>
      </c>
      <c r="F71" s="15" t="s">
        <v>467</v>
      </c>
      <c r="G71" s="15" t="s">
        <v>468</v>
      </c>
      <c r="H71" s="15" t="s">
        <v>469</v>
      </c>
    </row>
    <row r="72" spans="1:8" ht="26.4" customHeight="1">
      <c r="A72" s="15" t="s">
        <v>470</v>
      </c>
      <c r="B72" s="15" t="s">
        <v>471</v>
      </c>
      <c r="C72" s="15" t="s">
        <v>472</v>
      </c>
      <c r="D72" s="15" t="s">
        <v>378</v>
      </c>
      <c r="E72" s="15" t="s">
        <v>161</v>
      </c>
      <c r="F72" s="15" t="s">
        <v>473</v>
      </c>
      <c r="G72" s="15" t="s">
        <v>474</v>
      </c>
      <c r="H72" s="15" t="s">
        <v>475</v>
      </c>
    </row>
    <row r="73" spans="1:8" ht="39.5" customHeight="1">
      <c r="A73" s="15" t="s">
        <v>476</v>
      </c>
      <c r="B73" s="15" t="s">
        <v>477</v>
      </c>
      <c r="C73" s="15" t="s">
        <v>478</v>
      </c>
      <c r="D73" s="15" t="s">
        <v>479</v>
      </c>
      <c r="E73" s="15" t="s">
        <v>161</v>
      </c>
      <c r="F73" s="15" t="s">
        <v>480</v>
      </c>
      <c r="G73" s="15" t="s">
        <v>481</v>
      </c>
      <c r="H73" s="15" t="s">
        <v>482</v>
      </c>
    </row>
    <row r="74" spans="1:8" ht="39.5" customHeight="1">
      <c r="A74" s="15" t="s">
        <v>483</v>
      </c>
      <c r="B74" s="15" t="s">
        <v>484</v>
      </c>
      <c r="C74" s="15" t="s">
        <v>485</v>
      </c>
      <c r="D74" s="15" t="s">
        <v>486</v>
      </c>
      <c r="E74" s="15" t="s">
        <v>161</v>
      </c>
      <c r="F74" s="15" t="s">
        <v>487</v>
      </c>
      <c r="G74" s="15" t="s">
        <v>488</v>
      </c>
      <c r="H74" s="15" t="s">
        <v>482</v>
      </c>
    </row>
    <row r="75" spans="1:8" ht="39.5" customHeight="1">
      <c r="A75" s="15" t="s">
        <v>489</v>
      </c>
      <c r="B75" s="15" t="s">
        <v>490</v>
      </c>
      <c r="C75" s="15" t="s">
        <v>491</v>
      </c>
      <c r="D75" s="15" t="s">
        <v>492</v>
      </c>
      <c r="E75" s="15" t="s">
        <v>161</v>
      </c>
      <c r="F75" s="15" t="s">
        <v>493</v>
      </c>
      <c r="G75" s="15" t="s">
        <v>482</v>
      </c>
      <c r="H75" s="15"/>
    </row>
    <row r="76" spans="1:8" ht="52.75" customHeight="1">
      <c r="A76" s="15" t="s">
        <v>494</v>
      </c>
      <c r="B76" s="15" t="s">
        <v>495</v>
      </c>
      <c r="C76" s="15" t="s">
        <v>496</v>
      </c>
      <c r="D76" s="15" t="s">
        <v>479</v>
      </c>
      <c r="E76" s="15" t="s">
        <v>161</v>
      </c>
      <c r="F76" s="15" t="s">
        <v>497</v>
      </c>
      <c r="G76" s="15" t="s">
        <v>481</v>
      </c>
      <c r="H76" s="15"/>
    </row>
    <row r="77" spans="1:8" ht="39.5" customHeight="1">
      <c r="A77" s="15" t="s">
        <v>498</v>
      </c>
      <c r="B77" s="15" t="s">
        <v>499</v>
      </c>
      <c r="C77" s="15" t="s">
        <v>500</v>
      </c>
      <c r="D77" s="15" t="s">
        <v>501</v>
      </c>
      <c r="E77" s="15" t="s">
        <v>161</v>
      </c>
      <c r="F77" s="15" t="s">
        <v>502</v>
      </c>
      <c r="G77" s="15" t="s">
        <v>503</v>
      </c>
      <c r="H77" s="15"/>
    </row>
    <row r="78" spans="1:8" ht="39.5" customHeight="1">
      <c r="A78" s="15" t="s">
        <v>504</v>
      </c>
      <c r="B78" s="15" t="s">
        <v>505</v>
      </c>
      <c r="C78" s="15" t="s">
        <v>506</v>
      </c>
      <c r="D78" s="15" t="s">
        <v>507</v>
      </c>
      <c r="E78" s="15" t="s">
        <v>161</v>
      </c>
      <c r="F78" s="15" t="s">
        <v>508</v>
      </c>
      <c r="G78" s="15" t="s">
        <v>503</v>
      </c>
      <c r="H78" s="15"/>
    </row>
    <row r="79" spans="1:8" ht="26.4" customHeight="1">
      <c r="A79" s="15" t="s">
        <v>509</v>
      </c>
      <c r="B79" s="15" t="s">
        <v>510</v>
      </c>
      <c r="C79" s="15" t="s">
        <v>511</v>
      </c>
      <c r="D79" s="15" t="s">
        <v>507</v>
      </c>
      <c r="E79" s="15" t="s">
        <v>161</v>
      </c>
      <c r="F79" s="15" t="s">
        <v>512</v>
      </c>
      <c r="G79" s="15" t="s">
        <v>503</v>
      </c>
      <c r="H79" s="15"/>
    </row>
    <row r="80" spans="1:8" ht="52.75" customHeight="1">
      <c r="A80" s="15" t="s">
        <v>513</v>
      </c>
      <c r="B80" s="15" t="s">
        <v>514</v>
      </c>
      <c r="C80" s="15" t="s">
        <v>515</v>
      </c>
      <c r="D80" s="15" t="s">
        <v>516</v>
      </c>
      <c r="E80" s="15" t="s">
        <v>161</v>
      </c>
      <c r="F80" s="15" t="s">
        <v>517</v>
      </c>
      <c r="G80" s="15" t="s">
        <v>518</v>
      </c>
      <c r="H80" s="15" t="s">
        <v>519</v>
      </c>
    </row>
    <row r="81" spans="1:8" ht="39.5" customHeight="1">
      <c r="A81" s="15" t="s">
        <v>520</v>
      </c>
      <c r="B81" s="15" t="s">
        <v>521</v>
      </c>
      <c r="C81" s="15" t="s">
        <v>522</v>
      </c>
      <c r="D81" s="15" t="s">
        <v>523</v>
      </c>
      <c r="E81" s="15" t="s">
        <v>161</v>
      </c>
      <c r="F81" s="15" t="s">
        <v>524</v>
      </c>
      <c r="G81" s="15" t="s">
        <v>525</v>
      </c>
      <c r="H81" s="15"/>
    </row>
    <row r="82" spans="1:8" ht="39.5" customHeight="1">
      <c r="A82" s="15" t="s">
        <v>526</v>
      </c>
      <c r="B82" s="15" t="s">
        <v>527</v>
      </c>
      <c r="C82" s="15" t="s">
        <v>528</v>
      </c>
      <c r="D82" s="15" t="s">
        <v>479</v>
      </c>
      <c r="E82" s="15" t="s">
        <v>161</v>
      </c>
      <c r="F82" s="15" t="s">
        <v>529</v>
      </c>
      <c r="G82" s="15" t="s">
        <v>519</v>
      </c>
      <c r="H82" s="15" t="s">
        <v>518</v>
      </c>
    </row>
    <row r="83" spans="1:8" ht="52.75" customHeight="1">
      <c r="A83" s="15" t="s">
        <v>530</v>
      </c>
      <c r="B83" s="15" t="s">
        <v>531</v>
      </c>
      <c r="C83" s="15" t="s">
        <v>532</v>
      </c>
      <c r="D83" s="15" t="s">
        <v>533</v>
      </c>
      <c r="E83" s="15" t="s">
        <v>161</v>
      </c>
      <c r="F83" s="15" t="s">
        <v>534</v>
      </c>
      <c r="G83" s="15" t="s">
        <v>518</v>
      </c>
      <c r="H83" s="15"/>
    </row>
    <row r="84" spans="1:8" ht="66" customHeight="1">
      <c r="A84" s="15" t="s">
        <v>535</v>
      </c>
      <c r="B84" s="15" t="s">
        <v>536</v>
      </c>
      <c r="C84" s="15" t="s">
        <v>537</v>
      </c>
      <c r="D84" s="15" t="s">
        <v>538</v>
      </c>
      <c r="E84" s="15" t="s">
        <v>161</v>
      </c>
      <c r="F84" s="15" t="s">
        <v>539</v>
      </c>
      <c r="G84" s="15" t="s">
        <v>481</v>
      </c>
      <c r="H84" s="15" t="s">
        <v>540</v>
      </c>
    </row>
    <row r="85" spans="1:8" ht="26.4" customHeight="1">
      <c r="A85" s="15" t="s">
        <v>541</v>
      </c>
      <c r="B85" s="15" t="s">
        <v>542</v>
      </c>
      <c r="C85" s="15" t="s">
        <v>543</v>
      </c>
      <c r="D85" s="15" t="s">
        <v>544</v>
      </c>
      <c r="E85" s="15" t="s">
        <v>161</v>
      </c>
      <c r="F85" s="15" t="s">
        <v>545</v>
      </c>
      <c r="G85" s="15" t="s">
        <v>546</v>
      </c>
      <c r="H85" s="15"/>
    </row>
    <row r="86" spans="1:8" ht="26.4" customHeight="1">
      <c r="A86" s="15" t="s">
        <v>547</v>
      </c>
      <c r="B86" s="15" t="s">
        <v>548</v>
      </c>
      <c r="C86" s="15" t="s">
        <v>549</v>
      </c>
      <c r="D86" s="15" t="s">
        <v>544</v>
      </c>
      <c r="E86" s="15" t="s">
        <v>161</v>
      </c>
      <c r="F86" s="15" t="s">
        <v>545</v>
      </c>
      <c r="G86" s="15" t="s">
        <v>546</v>
      </c>
      <c r="H86" s="15"/>
    </row>
    <row r="87" spans="1:8" ht="52.75" customHeight="1">
      <c r="A87" s="15" t="s">
        <v>550</v>
      </c>
      <c r="B87" s="15" t="s">
        <v>551</v>
      </c>
      <c r="C87" s="15" t="s">
        <v>552</v>
      </c>
      <c r="D87" s="15" t="s">
        <v>544</v>
      </c>
      <c r="E87" s="15" t="s">
        <v>161</v>
      </c>
      <c r="F87" s="15" t="s">
        <v>553</v>
      </c>
      <c r="G87" s="15" t="s">
        <v>168</v>
      </c>
      <c r="H87" s="15"/>
    </row>
    <row r="88" spans="1:8" ht="39.5" customHeight="1">
      <c r="A88" s="15" t="s">
        <v>554</v>
      </c>
      <c r="B88" s="15" t="s">
        <v>555</v>
      </c>
      <c r="C88" s="15" t="s">
        <v>556</v>
      </c>
      <c r="D88" s="15" t="s">
        <v>544</v>
      </c>
      <c r="E88" s="15" t="s">
        <v>161</v>
      </c>
      <c r="F88" s="15" t="s">
        <v>557</v>
      </c>
      <c r="G88" s="15" t="s">
        <v>164</v>
      </c>
      <c r="H88" s="15"/>
    </row>
    <row r="89" spans="1:8" ht="39.5" customHeight="1">
      <c r="A89" s="15" t="s">
        <v>558</v>
      </c>
      <c r="B89" s="15" t="s">
        <v>559</v>
      </c>
      <c r="C89" s="15" t="s">
        <v>560</v>
      </c>
      <c r="D89" s="15" t="s">
        <v>544</v>
      </c>
      <c r="E89" s="15" t="s">
        <v>161</v>
      </c>
      <c r="F89" s="15" t="s">
        <v>561</v>
      </c>
      <c r="G89" s="15" t="s">
        <v>562</v>
      </c>
      <c r="H89" s="15"/>
    </row>
    <row r="90" spans="1:8" ht="26.4" customHeight="1">
      <c r="A90" s="15" t="s">
        <v>563</v>
      </c>
      <c r="B90" s="15" t="s">
        <v>564</v>
      </c>
      <c r="C90" s="15" t="s">
        <v>565</v>
      </c>
      <c r="D90" s="15" t="s">
        <v>544</v>
      </c>
      <c r="E90" s="15" t="s">
        <v>161</v>
      </c>
      <c r="F90" s="15" t="s">
        <v>566</v>
      </c>
      <c r="G90" s="15" t="s">
        <v>567</v>
      </c>
      <c r="H90" s="15"/>
    </row>
    <row r="91" spans="1:8" ht="79.150000000000006" customHeight="1">
      <c r="A91" s="15" t="s">
        <v>82</v>
      </c>
      <c r="B91" s="15" t="s">
        <v>568</v>
      </c>
      <c r="C91" s="15" t="s">
        <v>569</v>
      </c>
      <c r="D91" s="15" t="s">
        <v>544</v>
      </c>
      <c r="E91" s="15" t="s">
        <v>161</v>
      </c>
      <c r="F91" s="15" t="s">
        <v>570</v>
      </c>
      <c r="G91" s="15" t="s">
        <v>61</v>
      </c>
      <c r="H91" s="15" t="s">
        <v>571</v>
      </c>
    </row>
    <row r="92" spans="1:8" ht="39.5" customHeight="1">
      <c r="A92" s="15" t="s">
        <v>572</v>
      </c>
      <c r="B92" s="15" t="s">
        <v>573</v>
      </c>
      <c r="C92" s="15" t="s">
        <v>574</v>
      </c>
      <c r="D92" s="15" t="s">
        <v>544</v>
      </c>
      <c r="E92" s="15" t="s">
        <v>161</v>
      </c>
      <c r="F92" s="15" t="s">
        <v>557</v>
      </c>
      <c r="G92" s="15" t="s">
        <v>164</v>
      </c>
      <c r="H92" s="15"/>
    </row>
    <row r="93" spans="1:8" ht="24" customHeight="1">
      <c r="A93" s="1"/>
      <c r="B93" s="1"/>
      <c r="C93" s="1"/>
      <c r="D93" s="1"/>
      <c r="E93" s="1"/>
      <c r="F93" s="1"/>
      <c r="G93" s="1"/>
      <c r="H93" s="1"/>
    </row>
    <row r="94" spans="1:8" ht="24" customHeight="1">
      <c r="A94" s="1"/>
      <c r="B94" s="1"/>
      <c r="C94" s="1"/>
      <c r="D94" s="1"/>
      <c r="E94" s="1"/>
      <c r="F94" s="1"/>
      <c r="G94" s="1"/>
      <c r="H94" s="1"/>
    </row>
    <row r="95" spans="1:8" ht="24" customHeight="1">
      <c r="A95" s="1"/>
      <c r="B95" s="1"/>
      <c r="C95" s="1"/>
      <c r="D95" s="1"/>
      <c r="E95" s="1"/>
      <c r="F95" s="1"/>
      <c r="G95" s="1"/>
      <c r="H95" s="1"/>
    </row>
    <row r="96" spans="1:8" ht="24" customHeight="1">
      <c r="A96" s="1"/>
      <c r="B96" s="1"/>
      <c r="C96" s="1"/>
      <c r="D96" s="1"/>
      <c r="E96" s="1"/>
      <c r="F96" s="1"/>
      <c r="G96" s="1"/>
      <c r="H96" s="1"/>
    </row>
    <row r="97" spans="1:8" ht="24" customHeight="1">
      <c r="A97" s="1"/>
      <c r="B97" s="1"/>
      <c r="C97" s="1"/>
      <c r="D97" s="1"/>
      <c r="E97" s="1"/>
      <c r="F97" s="1"/>
      <c r="G97" s="1"/>
      <c r="H97" s="1"/>
    </row>
    <row r="98" spans="1:8" ht="24" customHeight="1">
      <c r="A98" s="1"/>
      <c r="B98" s="1"/>
      <c r="C98" s="1"/>
      <c r="D98" s="1"/>
      <c r="E98" s="1"/>
      <c r="F98" s="1"/>
      <c r="G98" s="1"/>
      <c r="H98" s="1"/>
    </row>
    <row r="99" spans="1:8" ht="24" customHeight="1">
      <c r="A99" s="1"/>
      <c r="B99" s="1"/>
      <c r="C99" s="1"/>
      <c r="D99" s="1"/>
      <c r="E99" s="1"/>
      <c r="F99" s="1"/>
      <c r="G99" s="1"/>
      <c r="H99" s="1"/>
    </row>
    <row r="100" spans="1:8" ht="24" customHeight="1">
      <c r="A100" s="1"/>
      <c r="B100" s="1"/>
      <c r="C100" s="1"/>
      <c r="D100" s="1"/>
      <c r="E100" s="1"/>
      <c r="F100" s="1"/>
      <c r="G100" s="1"/>
      <c r="H100" s="1"/>
    </row>
    <row r="101" spans="1:8" ht="24" customHeight="1">
      <c r="A101" s="1"/>
      <c r="B101" s="1"/>
      <c r="C101" s="1"/>
      <c r="D101" s="1"/>
      <c r="E101" s="1"/>
      <c r="F101" s="1"/>
      <c r="G101" s="1"/>
      <c r="H101" s="1"/>
    </row>
    <row r="102" spans="1:8" ht="24" customHeight="1">
      <c r="A102" s="1"/>
      <c r="B102" s="1"/>
      <c r="C102" s="1"/>
      <c r="D102" s="1"/>
      <c r="E102" s="1"/>
      <c r="F102" s="1"/>
      <c r="G102" s="1"/>
      <c r="H102" s="1"/>
    </row>
    <row r="103" spans="1:8" ht="24" customHeight="1">
      <c r="A103" s="1"/>
      <c r="B103" s="1"/>
      <c r="C103" s="1"/>
      <c r="D103" s="1"/>
      <c r="E103" s="1"/>
      <c r="F103" s="1"/>
      <c r="G103" s="1"/>
      <c r="H103" s="1"/>
    </row>
    <row r="104" spans="1:8" ht="24" customHeight="1">
      <c r="A104" s="1"/>
      <c r="B104" s="1"/>
      <c r="C104" s="1"/>
      <c r="D104" s="1"/>
      <c r="E104" s="1"/>
      <c r="F104" s="1"/>
      <c r="G104" s="1"/>
      <c r="H104" s="1"/>
    </row>
    <row r="105" spans="1:8" ht="24" customHeight="1">
      <c r="A105" s="1"/>
      <c r="B105" s="1"/>
      <c r="C105" s="1"/>
      <c r="D105" s="1"/>
      <c r="E105" s="1"/>
      <c r="F105" s="1"/>
      <c r="G105" s="1"/>
      <c r="H105" s="1"/>
    </row>
    <row r="106" spans="1:8" ht="24" customHeight="1">
      <c r="A106" s="1"/>
      <c r="B106" s="1"/>
      <c r="C106" s="1"/>
      <c r="D106" s="1"/>
      <c r="E106" s="1"/>
      <c r="F106" s="1"/>
      <c r="G106" s="1"/>
      <c r="H106" s="1"/>
    </row>
    <row r="107" spans="1:8" ht="24" customHeight="1">
      <c r="A107" s="1"/>
      <c r="B107" s="1"/>
      <c r="C107" s="1"/>
      <c r="D107" s="1"/>
      <c r="E107" s="1"/>
      <c r="F107" s="1"/>
      <c r="G107" s="1"/>
      <c r="H107" s="1"/>
    </row>
    <row r="108" spans="1:8" ht="24" customHeight="1">
      <c r="A108" s="1"/>
      <c r="B108" s="1"/>
      <c r="C108" s="1"/>
      <c r="D108" s="1"/>
      <c r="E108" s="1"/>
      <c r="F108" s="1"/>
      <c r="G108" s="1"/>
      <c r="H108" s="1"/>
    </row>
    <row r="109" spans="1:8" ht="24" customHeight="1">
      <c r="A109" s="1"/>
      <c r="B109" s="1"/>
      <c r="C109" s="1"/>
      <c r="D109" s="1"/>
      <c r="E109" s="1"/>
      <c r="F109" s="1"/>
      <c r="G109" s="1"/>
      <c r="H109" s="1"/>
    </row>
    <row r="110" spans="1:8" ht="24" customHeight="1">
      <c r="A110" s="1"/>
      <c r="B110" s="1"/>
      <c r="C110" s="1"/>
      <c r="D110" s="1"/>
      <c r="E110" s="1"/>
      <c r="F110" s="1"/>
      <c r="G110" s="1"/>
      <c r="H110" s="1"/>
    </row>
    <row r="111" spans="1:8" ht="24" customHeight="1">
      <c r="A111" s="1"/>
      <c r="B111" s="1"/>
      <c r="C111" s="1"/>
      <c r="D111" s="1"/>
      <c r="E111" s="1"/>
      <c r="F111" s="1"/>
      <c r="G111" s="1"/>
      <c r="H111" s="1"/>
    </row>
    <row r="112" spans="1:8" ht="24" customHeight="1">
      <c r="A112" s="1"/>
      <c r="B112" s="1"/>
      <c r="C112" s="1"/>
      <c r="D112" s="1"/>
      <c r="E112" s="1"/>
      <c r="F112" s="1"/>
      <c r="G112" s="1"/>
      <c r="H112" s="1"/>
    </row>
    <row r="113" spans="1:8" ht="24" customHeight="1">
      <c r="A113" s="1"/>
      <c r="B113" s="1"/>
      <c r="C113" s="1"/>
      <c r="D113" s="1"/>
      <c r="E113" s="1"/>
      <c r="F113" s="1"/>
      <c r="G113" s="1"/>
      <c r="H113" s="1"/>
    </row>
    <row r="114" spans="1:8" ht="24" customHeight="1">
      <c r="A114" s="1"/>
      <c r="B114" s="1"/>
      <c r="C114" s="1"/>
      <c r="D114" s="1"/>
      <c r="E114" s="1"/>
      <c r="F114" s="1"/>
      <c r="G114" s="1"/>
      <c r="H114" s="1"/>
    </row>
    <row r="115" spans="1:8" ht="24" customHeight="1">
      <c r="A115" s="1"/>
      <c r="B115" s="1"/>
      <c r="C115" s="1"/>
      <c r="D115" s="1"/>
      <c r="E115" s="1"/>
      <c r="F115" s="1"/>
      <c r="G115" s="1"/>
      <c r="H115" s="1"/>
    </row>
    <row r="116" spans="1:8" ht="24" customHeight="1">
      <c r="A116" s="1"/>
      <c r="B116" s="1"/>
      <c r="C116" s="1"/>
      <c r="D116" s="1"/>
      <c r="E116" s="1"/>
      <c r="F116" s="1"/>
      <c r="G116" s="1"/>
      <c r="H116" s="1"/>
    </row>
    <row r="117" spans="1:8" ht="24" customHeight="1">
      <c r="A117" s="1"/>
      <c r="B117" s="1"/>
      <c r="C117" s="1"/>
      <c r="D117" s="1"/>
      <c r="E117" s="1"/>
      <c r="F117" s="1"/>
      <c r="G117" s="1"/>
      <c r="H117" s="1"/>
    </row>
    <row r="118" spans="1:8" ht="24" customHeight="1">
      <c r="A118" s="1"/>
      <c r="B118" s="1"/>
      <c r="C118" s="1"/>
      <c r="D118" s="1"/>
      <c r="E118" s="1"/>
      <c r="F118" s="1"/>
      <c r="G118" s="1"/>
      <c r="H118" s="1"/>
    </row>
    <row r="119" spans="1:8" ht="24" customHeight="1">
      <c r="A119" s="1"/>
      <c r="B119" s="1"/>
      <c r="C119" s="1"/>
      <c r="D119" s="1"/>
      <c r="E119" s="1"/>
      <c r="F119" s="1"/>
      <c r="G119" s="1"/>
      <c r="H119" s="1"/>
    </row>
    <row r="120" spans="1:8" ht="24" customHeight="1">
      <c r="A120" s="1"/>
      <c r="B120" s="1"/>
      <c r="C120" s="1"/>
      <c r="D120" s="1"/>
      <c r="E120" s="1"/>
      <c r="F120" s="1"/>
      <c r="G120" s="1"/>
      <c r="H120" s="1"/>
    </row>
    <row r="121" spans="1:8" ht="24" customHeight="1">
      <c r="A121" s="1"/>
      <c r="B121" s="1"/>
      <c r="C121" s="1"/>
      <c r="D121" s="1"/>
      <c r="E121" s="1"/>
      <c r="F121" s="1"/>
      <c r="G121" s="1"/>
      <c r="H121" s="1"/>
    </row>
    <row r="122" spans="1:8" ht="24" customHeight="1">
      <c r="A122" s="1"/>
      <c r="B122" s="1"/>
      <c r="C122" s="1"/>
      <c r="D122" s="1"/>
      <c r="E122" s="1"/>
      <c r="F122" s="1"/>
      <c r="G122" s="1"/>
      <c r="H122" s="1"/>
    </row>
    <row r="123" spans="1:8" ht="24" customHeight="1">
      <c r="A123" s="1"/>
      <c r="B123" s="1"/>
      <c r="C123" s="1"/>
      <c r="D123" s="1"/>
      <c r="E123" s="1"/>
      <c r="F123" s="1"/>
      <c r="G123" s="1"/>
      <c r="H123" s="1"/>
    </row>
    <row r="124" spans="1:8" ht="24" customHeight="1">
      <c r="A124" s="1"/>
      <c r="B124" s="1"/>
      <c r="C124" s="1"/>
      <c r="D124" s="1"/>
      <c r="E124" s="1"/>
      <c r="F124" s="1"/>
      <c r="G124" s="1"/>
      <c r="H124" s="1"/>
    </row>
    <row r="125" spans="1:8" ht="24" customHeight="1">
      <c r="A125" s="1"/>
      <c r="B125" s="1"/>
      <c r="C125" s="1"/>
      <c r="D125" s="1"/>
      <c r="E125" s="1"/>
      <c r="F125" s="1"/>
      <c r="G125" s="1"/>
      <c r="H125" s="1"/>
    </row>
    <row r="126" spans="1:8" ht="24" customHeight="1">
      <c r="A126" s="1"/>
      <c r="B126" s="1"/>
      <c r="C126" s="1"/>
      <c r="D126" s="1"/>
      <c r="E126" s="1"/>
      <c r="F126" s="1"/>
      <c r="G126" s="1"/>
      <c r="H126" s="1"/>
    </row>
    <row r="127" spans="1:8" ht="24" customHeight="1">
      <c r="A127" s="1"/>
      <c r="B127" s="1"/>
      <c r="C127" s="1"/>
      <c r="D127" s="1"/>
      <c r="E127" s="1"/>
      <c r="F127" s="1"/>
      <c r="G127" s="1"/>
      <c r="H127" s="1"/>
    </row>
    <row r="128" spans="1:8" ht="24" customHeight="1">
      <c r="A128" s="1"/>
      <c r="B128" s="1"/>
      <c r="C128" s="1"/>
      <c r="D128" s="1"/>
      <c r="E128" s="1"/>
      <c r="F128" s="1"/>
      <c r="G128" s="1"/>
      <c r="H128" s="1"/>
    </row>
    <row r="129" spans="1:8" ht="24" customHeight="1">
      <c r="A129" s="1"/>
      <c r="B129" s="1"/>
      <c r="C129" s="1"/>
      <c r="D129" s="1"/>
      <c r="E129" s="1"/>
      <c r="F129" s="1"/>
      <c r="G129" s="1"/>
      <c r="H129" s="1"/>
    </row>
    <row r="130" spans="1:8" ht="24" customHeight="1">
      <c r="A130" s="1"/>
      <c r="B130" s="1"/>
      <c r="C130" s="1"/>
      <c r="D130" s="1"/>
      <c r="E130" s="1"/>
      <c r="F130" s="1"/>
      <c r="G130" s="1"/>
      <c r="H130" s="1"/>
    </row>
    <row r="131" spans="1:8" ht="24" customHeight="1">
      <c r="A131" s="1"/>
      <c r="B131" s="1"/>
      <c r="C131" s="1"/>
      <c r="D131" s="1"/>
      <c r="E131" s="1"/>
      <c r="F131" s="1"/>
      <c r="G131" s="1"/>
      <c r="H131" s="1"/>
    </row>
    <row r="132" spans="1:8" ht="24" customHeight="1">
      <c r="A132" s="1"/>
      <c r="B132" s="1"/>
      <c r="C132" s="1"/>
      <c r="D132" s="1"/>
      <c r="E132" s="1"/>
      <c r="F132" s="1"/>
      <c r="G132" s="1"/>
      <c r="H132" s="1"/>
    </row>
    <row r="133" spans="1:8" ht="24" customHeight="1">
      <c r="A133" s="1"/>
      <c r="B133" s="1"/>
      <c r="C133" s="1"/>
      <c r="D133" s="1"/>
      <c r="E133" s="1"/>
      <c r="F133" s="1"/>
      <c r="G133" s="1"/>
      <c r="H133" s="1"/>
    </row>
    <row r="134" spans="1:8" ht="24" customHeight="1">
      <c r="A134" s="1"/>
      <c r="B134" s="1"/>
      <c r="C134" s="1"/>
      <c r="D134" s="1"/>
      <c r="E134" s="1"/>
      <c r="F134" s="1"/>
      <c r="G134" s="1"/>
      <c r="H134" s="1"/>
    </row>
    <row r="135" spans="1:8" ht="24" customHeight="1">
      <c r="A135" s="1"/>
      <c r="B135" s="1"/>
      <c r="C135" s="1"/>
      <c r="D135" s="1"/>
      <c r="E135" s="1"/>
      <c r="F135" s="1"/>
      <c r="G135" s="1"/>
      <c r="H135" s="1"/>
    </row>
    <row r="136" spans="1:8" ht="24" customHeight="1">
      <c r="A136" s="1"/>
      <c r="B136" s="1"/>
      <c r="C136" s="1"/>
      <c r="D136" s="1"/>
      <c r="E136" s="1"/>
      <c r="F136" s="1"/>
      <c r="G136" s="1"/>
      <c r="H136" s="1"/>
    </row>
    <row r="137" spans="1:8" ht="24" customHeight="1">
      <c r="A137" s="1"/>
      <c r="B137" s="1"/>
      <c r="C137" s="1"/>
      <c r="D137" s="1"/>
      <c r="E137" s="1"/>
      <c r="F137" s="1"/>
      <c r="G137" s="1"/>
      <c r="H137" s="1"/>
    </row>
    <row r="138" spans="1:8" ht="24" customHeight="1">
      <c r="A138" s="1"/>
      <c r="B138" s="1"/>
      <c r="C138" s="1"/>
      <c r="D138" s="1"/>
      <c r="E138" s="1"/>
      <c r="F138" s="1"/>
      <c r="G138" s="1"/>
      <c r="H138" s="1"/>
    </row>
    <row r="139" spans="1:8" ht="24" customHeight="1">
      <c r="A139" s="1"/>
      <c r="B139" s="1"/>
      <c r="C139" s="1"/>
      <c r="D139" s="1"/>
      <c r="E139" s="1"/>
      <c r="F139" s="1"/>
      <c r="G139" s="1"/>
      <c r="H139" s="1"/>
    </row>
    <row r="140" spans="1:8" ht="24" customHeight="1">
      <c r="A140" s="1"/>
      <c r="B140" s="1"/>
      <c r="C140" s="1"/>
      <c r="D140" s="1"/>
      <c r="E140" s="1"/>
      <c r="F140" s="1"/>
      <c r="G140" s="1"/>
      <c r="H140" s="1"/>
    </row>
    <row r="141" spans="1:8" ht="24" customHeight="1">
      <c r="A141" s="1"/>
      <c r="B141" s="1"/>
      <c r="C141" s="1"/>
      <c r="D141" s="1"/>
      <c r="E141" s="1"/>
      <c r="F141" s="1"/>
      <c r="G141" s="1"/>
      <c r="H141" s="1"/>
    </row>
    <row r="142" spans="1:8" ht="24" customHeight="1">
      <c r="A142" s="1"/>
      <c r="B142" s="1"/>
      <c r="C142" s="1"/>
      <c r="D142" s="1"/>
      <c r="E142" s="1"/>
      <c r="F142" s="1"/>
      <c r="G142" s="1"/>
      <c r="H142" s="1"/>
    </row>
    <row r="143" spans="1:8" ht="24" customHeight="1">
      <c r="A143" s="1"/>
      <c r="B143" s="1"/>
      <c r="C143" s="1"/>
      <c r="D143" s="1"/>
      <c r="E143" s="1"/>
      <c r="F143" s="1"/>
      <c r="G143" s="1"/>
      <c r="H143" s="1"/>
    </row>
    <row r="144" spans="1:8" ht="24" customHeight="1">
      <c r="A144" s="1"/>
      <c r="B144" s="1"/>
      <c r="C144" s="1"/>
      <c r="D144" s="1"/>
      <c r="E144" s="1"/>
      <c r="F144" s="1"/>
      <c r="G144" s="1"/>
      <c r="H144" s="1"/>
    </row>
    <row r="145" spans="1:8" ht="24" customHeight="1">
      <c r="A145" s="1"/>
      <c r="B145" s="1"/>
      <c r="C145" s="1"/>
      <c r="D145" s="1"/>
      <c r="E145" s="1"/>
      <c r="F145" s="1"/>
      <c r="G145" s="1"/>
      <c r="H145" s="1"/>
    </row>
    <row r="146" spans="1:8" ht="24" customHeight="1">
      <c r="A146" s="1"/>
      <c r="B146" s="1"/>
      <c r="C146" s="1"/>
      <c r="D146" s="1"/>
      <c r="E146" s="1"/>
      <c r="F146" s="1"/>
      <c r="G146" s="1"/>
      <c r="H146" s="1"/>
    </row>
    <row r="147" spans="1:8" ht="24" customHeight="1">
      <c r="A147" s="1"/>
      <c r="B147" s="1"/>
      <c r="C147" s="1"/>
      <c r="D147" s="1"/>
      <c r="E147" s="1"/>
      <c r="F147" s="1"/>
      <c r="G147" s="1"/>
      <c r="H147" s="1"/>
    </row>
    <row r="148" spans="1:8" ht="24" customHeight="1">
      <c r="A148" s="1"/>
      <c r="B148" s="1"/>
      <c r="C148" s="1"/>
      <c r="D148" s="1"/>
      <c r="E148" s="1"/>
      <c r="F148" s="1"/>
      <c r="G148" s="1"/>
      <c r="H148" s="1"/>
    </row>
    <row r="149" spans="1:8" ht="24" customHeight="1">
      <c r="A149" s="1"/>
      <c r="B149" s="1"/>
      <c r="C149" s="1"/>
      <c r="D149" s="1"/>
      <c r="E149" s="1"/>
      <c r="F149" s="1"/>
      <c r="G149" s="1"/>
      <c r="H149" s="1"/>
    </row>
    <row r="150" spans="1:8" ht="24" customHeight="1">
      <c r="A150" s="1"/>
      <c r="B150" s="1"/>
      <c r="C150" s="1"/>
      <c r="D150" s="1"/>
      <c r="E150" s="1"/>
      <c r="F150" s="1"/>
      <c r="G150" s="1"/>
      <c r="H150" s="1"/>
    </row>
    <row r="151" spans="1:8" ht="24" customHeight="1">
      <c r="A151" s="1"/>
      <c r="B151" s="1"/>
      <c r="C151" s="1"/>
      <c r="D151" s="1"/>
      <c r="E151" s="1"/>
      <c r="F151" s="1"/>
      <c r="G151" s="1"/>
      <c r="H151" s="1"/>
    </row>
    <row r="152" spans="1:8" ht="24" customHeight="1">
      <c r="A152" s="1"/>
      <c r="B152" s="1"/>
      <c r="C152" s="1"/>
      <c r="D152" s="1"/>
      <c r="E152" s="1"/>
      <c r="F152" s="1"/>
      <c r="G152" s="1"/>
      <c r="H152" s="1"/>
    </row>
    <row r="153" spans="1:8" ht="24" customHeight="1">
      <c r="A153" s="1"/>
      <c r="B153" s="1"/>
      <c r="C153" s="1"/>
      <c r="D153" s="1"/>
      <c r="E153" s="1"/>
      <c r="F153" s="1"/>
      <c r="G153" s="1"/>
      <c r="H153" s="1"/>
    </row>
    <row r="154" spans="1:8" ht="24" customHeight="1">
      <c r="A154" s="1"/>
      <c r="B154" s="1"/>
      <c r="C154" s="1"/>
      <c r="D154" s="1"/>
      <c r="E154" s="1"/>
      <c r="F154" s="1"/>
      <c r="G154" s="1"/>
      <c r="H154" s="1"/>
    </row>
    <row r="155" spans="1:8" ht="24" customHeight="1">
      <c r="A155" s="1"/>
      <c r="B155" s="1"/>
      <c r="C155" s="1"/>
      <c r="D155" s="1"/>
      <c r="E155" s="1"/>
      <c r="F155" s="1"/>
      <c r="G155" s="1"/>
      <c r="H155" s="1"/>
    </row>
    <row r="156" spans="1:8" ht="24" customHeight="1">
      <c r="A156" s="1"/>
      <c r="B156" s="1"/>
      <c r="C156" s="1"/>
      <c r="D156" s="1"/>
      <c r="E156" s="1"/>
      <c r="F156" s="1"/>
      <c r="G156" s="1"/>
      <c r="H156" s="1"/>
    </row>
    <row r="157" spans="1:8" ht="24" customHeight="1">
      <c r="A157" s="1"/>
      <c r="B157" s="1"/>
      <c r="C157" s="1"/>
      <c r="D157" s="1"/>
      <c r="E157" s="1"/>
      <c r="F157" s="1"/>
      <c r="G157" s="1"/>
      <c r="H157" s="1"/>
    </row>
    <row r="158" spans="1:8" ht="24" customHeight="1">
      <c r="A158" s="1"/>
      <c r="B158" s="1"/>
      <c r="C158" s="1"/>
      <c r="D158" s="1"/>
      <c r="E158" s="1"/>
      <c r="F158" s="1"/>
      <c r="G158" s="1"/>
      <c r="H158" s="1"/>
    </row>
    <row r="159" spans="1:8" ht="24" customHeight="1">
      <c r="A159" s="1"/>
      <c r="B159" s="1"/>
      <c r="C159" s="1"/>
      <c r="D159" s="1"/>
      <c r="E159" s="1"/>
      <c r="F159" s="1"/>
      <c r="G159" s="1"/>
      <c r="H159" s="1"/>
    </row>
    <row r="160" spans="1:8" ht="24" customHeight="1">
      <c r="A160" s="1"/>
      <c r="B160" s="1"/>
      <c r="C160" s="1"/>
      <c r="D160" s="1"/>
      <c r="E160" s="1"/>
      <c r="F160" s="1"/>
      <c r="G160" s="1"/>
      <c r="H160" s="1"/>
    </row>
    <row r="161" spans="1:8" ht="24" customHeight="1">
      <c r="A161" s="1"/>
      <c r="B161" s="1"/>
      <c r="C161" s="1"/>
      <c r="D161" s="1"/>
      <c r="E161" s="1"/>
      <c r="F161" s="1"/>
      <c r="G161" s="1"/>
      <c r="H161" s="1"/>
    </row>
    <row r="162" spans="1:8" ht="24" customHeight="1">
      <c r="A162" s="1"/>
      <c r="B162" s="1"/>
      <c r="C162" s="1"/>
      <c r="D162" s="1"/>
      <c r="E162" s="1"/>
      <c r="F162" s="1"/>
      <c r="G162" s="1"/>
      <c r="H162" s="1"/>
    </row>
    <row r="163" spans="1:8" ht="24" customHeight="1">
      <c r="A163" s="1"/>
      <c r="B163" s="1"/>
      <c r="C163" s="1"/>
      <c r="D163" s="1"/>
      <c r="E163" s="1"/>
      <c r="F163" s="1"/>
      <c r="G163" s="1"/>
      <c r="H163" s="1"/>
    </row>
    <row r="164" spans="1:8" ht="24" customHeight="1">
      <c r="A164" s="1"/>
      <c r="B164" s="1"/>
      <c r="C164" s="1"/>
      <c r="D164" s="1"/>
      <c r="E164" s="1"/>
      <c r="F164" s="1"/>
      <c r="G164" s="1"/>
      <c r="H164" s="1"/>
    </row>
    <row r="165" spans="1:8" ht="24" customHeight="1">
      <c r="A165" s="1"/>
      <c r="B165" s="1"/>
      <c r="C165" s="1"/>
      <c r="D165" s="1"/>
      <c r="E165" s="1"/>
      <c r="F165" s="1"/>
      <c r="G165" s="1"/>
      <c r="H165" s="1"/>
    </row>
    <row r="166" spans="1:8" ht="24" customHeight="1">
      <c r="A166" s="1"/>
      <c r="B166" s="1"/>
      <c r="C166" s="1"/>
      <c r="D166" s="1"/>
      <c r="E166" s="1"/>
      <c r="F166" s="1"/>
      <c r="G166" s="1"/>
      <c r="H166" s="1"/>
    </row>
    <row r="167" spans="1:8" ht="24" customHeight="1">
      <c r="A167" s="1"/>
      <c r="B167" s="1"/>
      <c r="C167" s="1"/>
      <c r="D167" s="1"/>
      <c r="E167" s="1"/>
      <c r="F167" s="1"/>
      <c r="G167" s="1"/>
      <c r="H167" s="1"/>
    </row>
    <row r="168" spans="1:8" ht="24" customHeight="1">
      <c r="A168" s="1"/>
      <c r="B168" s="1"/>
      <c r="C168" s="1"/>
      <c r="D168" s="1"/>
      <c r="E168" s="1"/>
      <c r="F168" s="1"/>
      <c r="G168" s="1"/>
      <c r="H168" s="1"/>
    </row>
    <row r="169" spans="1:8" ht="24" customHeight="1">
      <c r="A169" s="1"/>
      <c r="B169" s="1"/>
      <c r="C169" s="1"/>
      <c r="D169" s="1"/>
      <c r="E169" s="1"/>
      <c r="F169" s="1"/>
      <c r="G169" s="1"/>
      <c r="H169" s="1"/>
    </row>
    <row r="170" spans="1:8" ht="24" customHeight="1">
      <c r="A170" s="1"/>
      <c r="B170" s="1"/>
      <c r="C170" s="1"/>
      <c r="D170" s="1"/>
      <c r="E170" s="1"/>
      <c r="F170" s="1"/>
      <c r="G170" s="1"/>
      <c r="H170" s="1"/>
    </row>
    <row r="171" spans="1:8" ht="24" customHeight="1">
      <c r="A171" s="1"/>
      <c r="B171" s="1"/>
      <c r="C171" s="1"/>
      <c r="D171" s="1"/>
      <c r="E171" s="1"/>
      <c r="F171" s="1"/>
      <c r="G171" s="1"/>
      <c r="H171" s="1"/>
    </row>
    <row r="172" spans="1:8" ht="24" customHeight="1">
      <c r="A172" s="1"/>
      <c r="B172" s="1"/>
      <c r="C172" s="1"/>
      <c r="D172" s="1"/>
      <c r="E172" s="1"/>
      <c r="F172" s="1"/>
      <c r="G172" s="1"/>
      <c r="H172" s="1"/>
    </row>
    <row r="173" spans="1:8" ht="24" customHeight="1">
      <c r="A173" s="1"/>
      <c r="B173" s="1"/>
      <c r="C173" s="1"/>
      <c r="D173" s="1"/>
      <c r="E173" s="1"/>
      <c r="F173" s="1"/>
      <c r="G173" s="1"/>
      <c r="H173" s="1"/>
    </row>
    <row r="174" spans="1:8" ht="24" customHeight="1">
      <c r="A174" s="1"/>
      <c r="B174" s="1"/>
      <c r="C174" s="1"/>
      <c r="D174" s="1"/>
      <c r="E174" s="1"/>
      <c r="F174" s="1"/>
      <c r="G174" s="1"/>
      <c r="H174" s="1"/>
    </row>
    <row r="175" spans="1:8" ht="24" customHeight="1">
      <c r="A175" s="1"/>
      <c r="B175" s="1"/>
      <c r="C175" s="1"/>
      <c r="D175" s="1"/>
      <c r="E175" s="1"/>
      <c r="F175" s="1"/>
      <c r="G175" s="1"/>
      <c r="H175" s="1"/>
    </row>
    <row r="176" spans="1:8" ht="24" customHeight="1">
      <c r="A176" s="1"/>
      <c r="B176" s="1"/>
      <c r="C176" s="1"/>
      <c r="D176" s="1"/>
      <c r="E176" s="1"/>
      <c r="F176" s="1"/>
      <c r="G176" s="1"/>
      <c r="H176" s="1"/>
    </row>
    <row r="177" spans="1:8" ht="24" customHeight="1">
      <c r="A177" s="1"/>
      <c r="B177" s="1"/>
      <c r="C177" s="1"/>
      <c r="D177" s="1"/>
      <c r="E177" s="1"/>
      <c r="F177" s="1"/>
      <c r="G177" s="1"/>
      <c r="H177" s="1"/>
    </row>
    <row r="178" spans="1:8" ht="24" customHeight="1">
      <c r="A178" s="1"/>
      <c r="B178" s="1"/>
      <c r="C178" s="1"/>
      <c r="D178" s="1"/>
      <c r="E178" s="1"/>
      <c r="F178" s="1"/>
      <c r="G178" s="1"/>
      <c r="H178" s="1"/>
    </row>
    <row r="179" spans="1:8" ht="24" customHeight="1">
      <c r="A179" s="1"/>
      <c r="B179" s="1"/>
      <c r="C179" s="1"/>
      <c r="D179" s="1"/>
      <c r="E179" s="1"/>
      <c r="F179" s="1"/>
      <c r="G179" s="1"/>
      <c r="H179" s="1"/>
    </row>
    <row r="180" spans="1:8" ht="24" customHeight="1">
      <c r="A180" s="1"/>
      <c r="B180" s="1"/>
      <c r="C180" s="1"/>
      <c r="D180" s="1"/>
      <c r="E180" s="1"/>
      <c r="F180" s="1"/>
      <c r="G180" s="1"/>
      <c r="H180" s="1"/>
    </row>
    <row r="181" spans="1:8" ht="24" customHeight="1">
      <c r="A181" s="1"/>
      <c r="B181" s="1"/>
      <c r="C181" s="1"/>
      <c r="D181" s="1"/>
      <c r="E181" s="1"/>
      <c r="F181" s="1"/>
      <c r="G181" s="1"/>
      <c r="H181" s="1"/>
    </row>
    <row r="182" spans="1:8" ht="24" customHeight="1">
      <c r="A182" s="1"/>
      <c r="B182" s="1"/>
      <c r="C182" s="1"/>
      <c r="D182" s="1"/>
      <c r="E182" s="1"/>
      <c r="F182" s="1"/>
      <c r="G182" s="1"/>
      <c r="H182" s="1"/>
    </row>
    <row r="183" spans="1:8" ht="24" customHeight="1">
      <c r="A183" s="1"/>
      <c r="B183" s="1"/>
      <c r="C183" s="1"/>
      <c r="D183" s="1"/>
      <c r="E183" s="1"/>
      <c r="F183" s="1"/>
      <c r="G183" s="1"/>
      <c r="H183" s="1"/>
    </row>
    <row r="184" spans="1:8" ht="24" customHeight="1">
      <c r="A184" s="1"/>
      <c r="B184" s="1"/>
      <c r="C184" s="1"/>
      <c r="D184" s="1"/>
      <c r="E184" s="1"/>
      <c r="F184" s="1"/>
      <c r="G184" s="1"/>
      <c r="H184" s="1"/>
    </row>
    <row r="185" spans="1:8" ht="24" customHeight="1">
      <c r="A185" s="1"/>
      <c r="B185" s="1"/>
      <c r="C185" s="1"/>
      <c r="D185" s="1"/>
      <c r="E185" s="1"/>
      <c r="F185" s="1"/>
      <c r="G185" s="1"/>
      <c r="H185" s="1"/>
    </row>
    <row r="186" spans="1:8" ht="24" customHeight="1">
      <c r="A186" s="1"/>
      <c r="B186" s="1"/>
      <c r="C186" s="1"/>
      <c r="D186" s="1"/>
      <c r="E186" s="1"/>
      <c r="F186" s="1"/>
      <c r="G186" s="1"/>
      <c r="H186" s="1"/>
    </row>
    <row r="187" spans="1:8" ht="24" customHeight="1">
      <c r="A187" s="1"/>
      <c r="B187" s="1"/>
      <c r="C187" s="1"/>
      <c r="D187" s="1"/>
      <c r="E187" s="1"/>
      <c r="F187" s="1"/>
      <c r="G187" s="1"/>
      <c r="H187" s="1"/>
    </row>
    <row r="188" spans="1:8" ht="24" customHeight="1">
      <c r="A188" s="1"/>
      <c r="B188" s="1"/>
      <c r="C188" s="1"/>
      <c r="D188" s="1"/>
      <c r="E188" s="1"/>
      <c r="F188" s="1"/>
      <c r="G188" s="1"/>
      <c r="H188" s="1"/>
    </row>
    <row r="189" spans="1:8" ht="24" customHeight="1">
      <c r="A189" s="1"/>
      <c r="B189" s="1"/>
      <c r="C189" s="1"/>
      <c r="D189" s="1"/>
      <c r="E189" s="1"/>
      <c r="F189" s="1"/>
      <c r="G189" s="1"/>
      <c r="H189" s="1"/>
    </row>
    <row r="190" spans="1:8" ht="24" customHeight="1">
      <c r="A190" s="1"/>
      <c r="B190" s="1"/>
      <c r="C190" s="1"/>
      <c r="D190" s="1"/>
      <c r="E190" s="1"/>
      <c r="F190" s="1"/>
      <c r="G190" s="1"/>
      <c r="H190" s="1"/>
    </row>
    <row r="191" spans="1:8" ht="24" customHeight="1">
      <c r="A191" s="1"/>
      <c r="B191" s="1"/>
      <c r="C191" s="1"/>
      <c r="D191" s="1"/>
      <c r="E191" s="1"/>
      <c r="F191" s="1"/>
      <c r="G191" s="1"/>
      <c r="H191" s="1"/>
    </row>
    <row r="192" spans="1:8" ht="24" customHeight="1">
      <c r="A192" s="1"/>
      <c r="B192" s="1"/>
      <c r="C192" s="1"/>
      <c r="D192" s="1"/>
      <c r="E192" s="1"/>
      <c r="F192" s="1"/>
      <c r="G192" s="1"/>
      <c r="H192" s="1"/>
    </row>
    <row r="193" spans="1:8" ht="24" customHeight="1">
      <c r="A193" s="1"/>
      <c r="B193" s="1"/>
      <c r="C193" s="1"/>
      <c r="D193" s="1"/>
      <c r="E193" s="1"/>
      <c r="F193" s="1"/>
      <c r="G193" s="1"/>
      <c r="H193" s="1"/>
    </row>
    <row r="194" spans="1:8" ht="24" customHeight="1">
      <c r="A194" s="1"/>
      <c r="B194" s="1"/>
      <c r="C194" s="1"/>
      <c r="D194" s="1"/>
      <c r="E194" s="1"/>
      <c r="F194" s="1"/>
      <c r="G194" s="1"/>
      <c r="H194" s="1"/>
    </row>
    <row r="195" spans="1:8" ht="24" customHeight="1">
      <c r="A195" s="1"/>
      <c r="B195" s="1"/>
      <c r="C195" s="1"/>
      <c r="D195" s="1"/>
      <c r="E195" s="1"/>
      <c r="F195" s="1"/>
      <c r="G195" s="1"/>
      <c r="H195" s="1"/>
    </row>
    <row r="196" spans="1:8" ht="24" customHeight="1">
      <c r="A196" s="1"/>
      <c r="B196" s="1"/>
      <c r="C196" s="1"/>
      <c r="D196" s="1"/>
      <c r="E196" s="1"/>
      <c r="F196" s="1"/>
      <c r="G196" s="1"/>
      <c r="H196" s="1"/>
    </row>
    <row r="197" spans="1:8" ht="24" customHeight="1">
      <c r="A197" s="1"/>
      <c r="B197" s="1"/>
      <c r="C197" s="1"/>
      <c r="D197" s="1"/>
      <c r="E197" s="1"/>
      <c r="F197" s="1"/>
      <c r="G197" s="1"/>
      <c r="H197" s="1"/>
    </row>
    <row r="198" spans="1:8" ht="24" customHeight="1">
      <c r="A198" s="1"/>
      <c r="B198" s="1"/>
      <c r="C198" s="1"/>
      <c r="D198" s="1"/>
      <c r="E198" s="1"/>
      <c r="F198" s="1"/>
      <c r="G198" s="1"/>
      <c r="H198" s="1"/>
    </row>
    <row r="199" spans="1:8" ht="24" customHeight="1">
      <c r="A199" s="1"/>
      <c r="B199" s="1"/>
      <c r="C199" s="1"/>
      <c r="D199" s="1"/>
      <c r="E199" s="1"/>
      <c r="F199" s="1"/>
      <c r="G199" s="1"/>
      <c r="H199" s="1"/>
    </row>
    <row r="200" spans="1:8" ht="24" customHeight="1">
      <c r="A200" s="1"/>
      <c r="B200" s="1"/>
      <c r="C200" s="1"/>
      <c r="D200" s="1"/>
      <c r="E200" s="1"/>
      <c r="F200" s="1"/>
      <c r="G200" s="1"/>
      <c r="H200" s="1"/>
    </row>
  </sheetData>
  <mergeCells count="2">
    <mergeCell ref="A1:D1"/>
    <mergeCell ref="A2:D3"/>
  </mergeCells>
  <pageMargins left="0.7" right="0.7" top="0.75" bottom="0.75" header="0.3" footer="0.3"/>
  <pageSetup scale="23" fitToHeight="0" orientation="landscape"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Examples</vt:lpstr>
      <vt:lpstr>Inputs</vt:lpstr>
      <vt:lpstr>Reference</vt:lpstr>
      <vt:lpstr>Examples!Print_Area</vt:lpstr>
      <vt:lpstr>Inputs!Print_Area</vt:lpstr>
      <vt:lpstr>Reference!Print_Area</vt:lpstr>
      <vt:lpstr>Examples!Print_Titles</vt:lpstr>
      <vt:lpstr>Inputs!Print_Titles</vt:lpstr>
      <vt:lpstr>Reference!Print_Titles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2026-09-07T18:33:15Z</dcterms:modified>
</cp:coreProperties>
</file>