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A958D6A-11E0-47CA-99A9-86D1CA36AA9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ontribution shares" sheetId="1" r:id="rId1"/>
    <sheet name="IRS cou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F16" i="1"/>
  <c r="E16" i="1"/>
  <c r="D16" i="1"/>
  <c r="C16" i="1"/>
  <c r="B16" i="1"/>
  <c r="F15" i="1"/>
  <c r="E15" i="1"/>
  <c r="D15" i="1"/>
  <c r="C15" i="1"/>
  <c r="B15" i="1"/>
  <c r="F14" i="1"/>
  <c r="E14" i="1"/>
  <c r="D14" i="1"/>
  <c r="C14" i="1"/>
  <c r="B14" i="1"/>
  <c r="F13" i="1"/>
  <c r="E13" i="1"/>
  <c r="D13" i="1"/>
  <c r="C13" i="1"/>
  <c r="B13" i="1"/>
  <c r="F12" i="1"/>
  <c r="E12" i="1"/>
  <c r="D12" i="1"/>
  <c r="C12" i="1"/>
  <c r="B12" i="1"/>
  <c r="F11" i="1"/>
  <c r="E11" i="1"/>
  <c r="D11" i="1"/>
  <c r="C11" i="1"/>
  <c r="B11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<sst xmlns="http://schemas.openxmlformats.org/spreadsheetml/2006/main" count="412" uniqueCount="128">
  <si>
    <t>Roth IRA contribution sizes by age</t>
  </si>
  <si>
    <t>Tax year 2023. IRS edition June 2026. Source checked October 14, 2026.</t>
  </si>
  <si>
    <t>Reuse: attribute the analysis to RothIRAHub and link to the guide below.</t>
  </si>
  <si>
    <t>https://www.rothirahub.com/research/roth-ira-contributions-by-age-2023/</t>
  </si>
  <si>
    <t>Government materials retain their own terms. Reuse terms: https://www.rothirahub.com/about/terms-of-service/</t>
  </si>
  <si>
    <t>Shares use estimated contributors in that age group, not all people of that age.</t>
  </si>
  <si>
    <t>Age</t>
  </si>
  <si>
    <t>Contributors (estimate)</t>
  </si>
  <si>
    <t>Under $6,500</t>
  </si>
  <si>
    <t>Exactly $6,500</t>
  </si>
  <si>
    <t>Over $6,500, under $7,500</t>
  </si>
  <si>
    <t>Exactly $7,500</t>
  </si>
  <si>
    <t>All ages</t>
  </si>
  <si>
    <t>Under 20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</si>
  <si>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</si>
  <si>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</si>
  <si>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</si>
  <si>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</si>
  <si>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</si>
  <si>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</si>
  <si>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</si>
  <si>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</si>
  <si>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</si>
  <si>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65+</t>
  </si>
  <si>
    <t>Caution: exactly-$6,500 shares for ages 55–59, 60–64 and 65+ use small-sample estimates.</t>
  </si>
  <si>
    <t>Shares are point estimates. No confidence intervals for shares were calculated.</t>
  </si>
  <si>
    <t>How to read this study</t>
  </si>
  <si>
    <t>The four dollar bands are IRS categories for 2023, not current contribution limits.</t>
  </si>
  <si>
    <t>These are sampled taxpayer estimates, not account counts, households or a savings target.</t>
  </si>
  <si>
    <t>Exactly $6,500 or $7,500 does not identify every contributor’s personal legal maximum.</t>
  </si>
  <si>
    <t>The source flags three exact-$6,500 estimates. Their count intervals are suppressed, not zero.</t>
  </si>
  <si>
    <t>Rounded counts can differ from their totals. Shares divide the reported band count by its reported age total.</t>
  </si>
  <si>
    <t>The broad under-$6,500 band cannot show the frequency of tiny deposits or the median contribution.</t>
  </si>
  <si>
    <t>This study uses published counts. Exact-band dollar amounts do not reconcile with count × band amount.</t>
  </si>
  <si>
    <t>No dollar mean or repair to the IRS figures is made. Different age groups are not a tracked aging cohort.</t>
  </si>
  <si>
    <t>See the guide for full methods. Original count intervals and flags are retained on IRS counts.</t>
  </si>
  <si>
    <t>IRS Table 6 count inputs, tax year 2023</t>
  </si>
  <si>
    <t>Source: https://www.irs.gov/pub/irs-soi/23in06ira.xlsx</t>
  </si>
  <si>
    <t>Count intervals: https://www.irs.gov/pub/irs-soi/23in06iraci.xlsx</t>
  </si>
  <si>
    <t>Counts are estimates; interval confidence level is not stated in this workbook. Blank bounds mean suppressed.</t>
  </si>
  <si>
    <t>Age label</t>
  </si>
  <si>
    <t>Contribution band</t>
  </si>
  <si>
    <t>Taxpayers</t>
  </si>
  <si>
    <t>Age total</t>
  </si>
  <si>
    <t>Small sample</t>
  </si>
  <si>
    <t>Count interval low</t>
  </si>
  <si>
    <t>Count interval high</t>
  </si>
  <si>
    <t>Interval status</t>
  </si>
  <si>
    <t>Source cell</t>
  </si>
  <si>
    <t>Original age label</t>
  </si>
  <si>
    <t>Total</t>
  </si>
  <si>
    <t>No</t>
  </si>
  <si>
    <t>published</t>
  </si>
  <si>
    <t>B7</t>
  </si>
  <si>
    <t>All taxpayers</t>
  </si>
  <si>
    <t>D7</t>
  </si>
  <si>
    <t>F7</t>
  </si>
  <si>
    <t>H7</t>
  </si>
  <si>
    <t>J7</t>
  </si>
  <si>
    <t>B8</t>
  </si>
  <si>
    <t>D8</t>
  </si>
  <si>
    <t>F8</t>
  </si>
  <si>
    <t>H8</t>
  </si>
  <si>
    <t>J8</t>
  </si>
  <si>
    <t>B9</t>
  </si>
  <si>
    <t>20 under 25</t>
  </si>
  <si>
    <t>D9</t>
  </si>
  <si>
    <t>F9</t>
  </si>
  <si>
    <t>H9</t>
  </si>
  <si>
    <t>J9</t>
  </si>
  <si>
    <t>B10</t>
  </si>
  <si>
    <t>25 under 30</t>
  </si>
  <si>
    <t>D10</t>
  </si>
  <si>
    <t>F10</t>
  </si>
  <si>
    <t>H10</t>
  </si>
  <si>
    <t>J10</t>
  </si>
  <si>
    <t>B11</t>
  </si>
  <si>
    <t>30 under 35</t>
  </si>
  <si>
    <t>D11</t>
  </si>
  <si>
    <t>F11</t>
  </si>
  <si>
    <t>H11</t>
  </si>
  <si>
    <t>J11</t>
  </si>
  <si>
    <t>B12</t>
  </si>
  <si>
    <t>35 under 40</t>
  </si>
  <si>
    <t>D12</t>
  </si>
  <si>
    <t>F12</t>
  </si>
  <si>
    <t>H12</t>
  </si>
  <si>
    <t>J12</t>
  </si>
  <si>
    <t>B13</t>
  </si>
  <si>
    <t>40 under 45</t>
  </si>
  <si>
    <t>D13</t>
  </si>
  <si>
    <t>F13</t>
  </si>
  <si>
    <t>H13</t>
  </si>
  <si>
    <t>J13</t>
  </si>
  <si>
    <t>B14</t>
  </si>
  <si>
    <t>45 under 50</t>
  </si>
  <si>
    <t>D14</t>
  </si>
  <si>
    <t>F14</t>
  </si>
  <si>
    <t>H14</t>
  </si>
  <si>
    <t>J14</t>
  </si>
  <si>
    <t>B15</t>
  </si>
  <si>
    <t>50 under 55</t>
  </si>
  <si>
    <t>D15</t>
  </si>
  <si>
    <t>F15</t>
  </si>
  <si>
    <t>H15</t>
  </si>
  <si>
    <t>J15</t>
  </si>
  <si>
    <t>B16</t>
  </si>
  <si>
    <t>55 under 60</t>
  </si>
  <si>
    <t>D16</t>
  </si>
  <si>
    <t>Yes</t>
  </si>
  <si>
    <t>suppressed</t>
  </si>
  <si>
    <t>F16</t>
  </si>
  <si>
    <t>H16</t>
  </si>
  <si>
    <t>J16</t>
  </si>
  <si>
    <t>B17</t>
  </si>
  <si>
    <t>60 under 65</t>
  </si>
  <si>
    <t>D17</t>
  </si>
  <si>
    <t>F17</t>
  </si>
  <si>
    <t>H17</t>
  </si>
  <si>
    <t>J17</t>
  </si>
  <si>
    <t>B18</t>
  </si>
  <si>
    <t>65 and over</t>
  </si>
  <si>
    <t>D18</t>
  </si>
  <si>
    <t>F18</t>
  </si>
  <si>
    <t>H18</t>
  </si>
  <si>
    <t>J18</t>
  </si>
  <si>
    <t>Published (0–0) count intervals remain numeric zeros. Suppressed intervals remain blank and labeled suppressed.</t>
  </si>
  <si>
    <t>Rare missing birth years are imputed by the IRS. Source details may not add to total because of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</si>
</sst>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name val="Carlito"/>
    </font>
    <font>
      <sz val="11"/>
      <color rgb="FF202B2B"/>
      <name val="Arial"/>
    </font>
    <font>
      <b/>
      <sz val="16"/>
      <color rgb="FF202B2B"/>
      <name val="Arial"/>
    </font>
    <font>
      <b/>
      <sz val="11"/>
      <color rgb="FFFFFFFF"/>
      <name val="Arial"/>
    </font>
    <font>
      <b/>
      <sz val="11"/>
      <color rgb="FF202B2B"/>
      <name val="Arial"/>
    </font>
    <font>
      <b/>
      <sz val="14"/>
      <color rgb="FF202B2B"/>
      <name val="Arial"/>
    </font>
  </fonts>
  <fills count="5">
    <fill>
      <patternFill patternType="none"/>
    </fill>
    <fill>
      <patternFill patternType="gray125"/>
    </fill>
    <fill>
      <patternFill patternType="solid">
        <fgColor rgb="FF2D5A5A"/>
      </patternFill>
    </fill>
    <fill>
      <patternFill patternType="solid">
        <fgColor rgb="FFEDF3F1"/>
      </patternFill>
    </fill>
    <fill>
      <patternFill patternType="solid">
        <fgColor rgb="FF425C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1050">
                <a:latin typeface="Arial"/>
                <a:ea typeface="Arial"/>
                <a:cs typeface="Arial"/>
              </a:rPr>
              <a:t>Share in the under-$6,500 band, by age (2023)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Under $6,500</c:v>
          </c:tx>
          <c:spPr>
            <a:solidFill>
              <a:srgbClr val="2D5A5A"/>
            </a:solidFill>
          </c:spPr>
          <c:invertIfNegative val="0"/>
          <c:cat>
            <c:strRef>
              <c:f>'Contribution shares'!$A$10:$A$21</c:f>
              <c:strCache>
                <c:ptCount val="12"/>
                <c:pt idx="0">
                  <c:v>All ages</c:v>
                </c:pt>
                <c:pt idx="1">
                  <c:v>Under 20</c:v>
                </c:pt>
                <c:pt idx="2">
                  <c:v>20–24</c:v>
                </c:pt>
                <c:pt idx="3">
                  <c:v>25–29</c:v>
                </c:pt>
                <c:pt idx="4">
                  <c:v>30–34</c:v>
                </c:pt>
                <c:pt idx="5">
                  <c:v>35–39</c:v>
                </c:pt>
                <c:pt idx="6">
                  <c:v>40–44</c:v>
                </c:pt>
                <c:pt idx="7">
                  <c:v>45–49</c:v>
                </c:pt>
                <c:pt idx="8">
                  <c:v>50–54</c:v>
                </c:pt>
                <c:pt idx="9">
                  <c:v>55–59</c:v>
                </c:pt>
                <c:pt idx="10">
                  <c:v>60–64</c:v>
                </c:pt>
                <c:pt idx="11">
                  <c:v>65+</c:v>
                </c:pt>
              </c:strCache>
            </c:strRef>
          </c:cat>
          <c:val>
            <c:numRef>
              <c:f>'Contribution shares'!$C$10:$C$21</c:f>
              <c:numCache>
                <c:formatCode>0.0%</c:formatCode>
                <c:ptCount val="12"/>
                <c:pt idx="0">
                  <c:v>0.6840080966112988</c:v>
                </c:pt>
                <c:pt idx="1">
                  <c:v>0.77588804207336093</c:v>
                </c:pt>
                <c:pt idx="2">
                  <c:v>0.75295014701481644</c:v>
                </c:pt>
                <c:pt idx="3">
                  <c:v>0.70298083414935375</c:v>
                </c:pt>
                <c:pt idx="4">
                  <c:v>0.68166851772813841</c:v>
                </c:pt>
                <c:pt idx="5">
                  <c:v>0.73419941605731098</c:v>
                </c:pt>
                <c:pt idx="6">
                  <c:v>0.71503042821751439</c:v>
                </c:pt>
                <c:pt idx="7">
                  <c:v>0.76839007882871768</c:v>
                </c:pt>
                <c:pt idx="8">
                  <c:v>0.68203206532684779</c:v>
                </c:pt>
                <c:pt idx="9">
                  <c:v>0.59146879773490668</c:v>
                </c:pt>
                <c:pt idx="10">
                  <c:v>0.52598610256657419</c:v>
                </c:pt>
                <c:pt idx="11">
                  <c:v>0.55091562822196982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4-4567-BA35-6E17918AC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7</xdr:col>
      <xdr:colOff>0</xdr:colOff>
      <xdr:row>44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5A5A"/>
  </sheetPr>
  <dimension ref="A1:N80"/>
  <sheetViews>
    <sheetView showGridLines="0" tabSelected="1" zoomScale="85" zoomScaleNormal="85" workbookViewId="0"/>
  </sheetViews>
  <sheetFormatPr defaultRowHeight="14"/>
  <cols>
    <col min="1" max="6" width="23" customWidth="1"/>
  </cols>
  <sheetData>
    <row r="1" spans="1:14" ht="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3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3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3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3" customHeigh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3" customHeight="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2" customHeight="1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  <c r="G9" s="1"/>
      <c r="H9" s="1"/>
      <c r="I9" s="1"/>
      <c r="J9" s="1"/>
      <c r="K9" s="1"/>
      <c r="L9" s="1"/>
      <c r="M9" s="1"/>
      <c r="N9" s="1"/>
    </row>
    <row r="10" spans="1:14" ht="23" customHeight="1">
      <c r="A10" s="7" t="s">
        <v>12</v>
      </c>
      <c r="B10" s="8">
        <f>'IRS counts'!C6</f>
        <v>9488414</v>
      </c>
      <c r="C10" s="9">
        <f>'IRS counts'!C7/'IRS counts'!D7</f>
        <v>0.6840080966112988</v>
      </c>
      <c r="D10" s="9">
        <f>'IRS counts'!C8/'IRS counts'!D8</f>
        <v>0.19539187476431782</v>
      </c>
      <c r="E10" s="9">
        <f>'IRS counts'!C9/'IRS counts'!D9</f>
        <v>2.2566574350571127E-2</v>
      </c>
      <c r="F10" s="9">
        <f>'IRS counts'!C10/'IRS counts'!D10</f>
        <v>9.8033348882120869E-2</v>
      </c>
      <c r="G10" s="1"/>
      <c r="H10" s="1"/>
      <c r="I10" s="1"/>
      <c r="J10" s="1"/>
      <c r="K10" s="1"/>
      <c r="L10" s="1"/>
      <c r="M10" s="1"/>
      <c r="N10" s="1"/>
    </row>
    <row r="11" spans="1:14" ht="23" customHeight="1">
      <c r="A11" s="1" t="s">
        <v>13</v>
      </c>
      <c r="B11" s="5">
        <f>'IRS counts'!C11</f>
        <v>224370</v>
      </c>
      <c r="C11" s="6">
        <f>'IRS counts'!C12/'IRS counts'!D12</f>
        <v>0.77588804207336093</v>
      </c>
      <c r="D11" s="6">
        <f>'IRS counts'!C13/'IRS counts'!D13</f>
        <v>0.22410750100280785</v>
      </c>
      <c r="E11" s="6">
        <f>'IRS counts'!C14/'IRS counts'!D14</f>
        <v>0</v>
      </c>
      <c r="F11" s="6">
        <f>'IRS counts'!C15/'IRS counts'!D15</f>
        <v>0</v>
      </c>
      <c r="G11" s="1"/>
      <c r="H11" s="1"/>
      <c r="I11" s="1"/>
      <c r="J11" s="1"/>
      <c r="K11" s="1"/>
      <c r="L11" s="1"/>
      <c r="M11" s="1"/>
      <c r="N11" s="1"/>
    </row>
    <row r="12" spans="1:14" ht="23" customHeight="1">
      <c r="A12" s="1" t="s">
        <v>14</v>
      </c>
      <c r="B12" s="5">
        <f>'IRS counts'!C16</f>
        <v>939021</v>
      </c>
      <c r="C12" s="6">
        <f>'IRS counts'!C17/'IRS counts'!D17</f>
        <v>0.75295014701481644</v>
      </c>
      <c r="D12" s="6">
        <f>'IRS counts'!C18/'IRS counts'!D18</f>
        <v>0.24705091792409328</v>
      </c>
      <c r="E12" s="6">
        <f>'IRS counts'!C19/'IRS counts'!D19</f>
        <v>0</v>
      </c>
      <c r="F12" s="6">
        <f>'IRS counts'!C20/'IRS counts'!D20</f>
        <v>0</v>
      </c>
      <c r="G12" s="1"/>
      <c r="H12" s="1"/>
      <c r="I12" s="1"/>
      <c r="J12" s="1"/>
      <c r="K12" s="1"/>
      <c r="L12" s="1"/>
      <c r="M12" s="1"/>
      <c r="N12" s="1"/>
    </row>
    <row r="13" spans="1:14" ht="23" customHeight="1">
      <c r="A13" s="1" t="s">
        <v>15</v>
      </c>
      <c r="B13" s="5">
        <f>'IRS counts'!C21</f>
        <v>1387833</v>
      </c>
      <c r="C13" s="6">
        <f>'IRS counts'!C22/'IRS counts'!D22</f>
        <v>0.70298083414935375</v>
      </c>
      <c r="D13" s="6">
        <f>'IRS counts'!C23/'IRS counts'!D23</f>
        <v>0.29701916585064631</v>
      </c>
      <c r="E13" s="6">
        <f>'IRS counts'!C24/'IRS counts'!D24</f>
        <v>0</v>
      </c>
      <c r="F13" s="6">
        <f>'IRS counts'!C25/'IRS counts'!D25</f>
        <v>0</v>
      </c>
      <c r="G13" s="1"/>
      <c r="H13" s="1"/>
      <c r="I13" s="1"/>
      <c r="J13" s="1"/>
      <c r="K13" s="1"/>
      <c r="L13" s="1"/>
      <c r="M13" s="1"/>
      <c r="N13" s="1"/>
    </row>
    <row r="14" spans="1:14" ht="23" customHeight="1">
      <c r="A14" s="1" t="s">
        <v>16</v>
      </c>
      <c r="B14" s="5">
        <f>'IRS counts'!C26</f>
        <v>1272243</v>
      </c>
      <c r="C14" s="6">
        <f>'IRS counts'!C27/'IRS counts'!D27</f>
        <v>0.68166851772813841</v>
      </c>
      <c r="D14" s="6">
        <f>'IRS counts'!C28/'IRS counts'!D28</f>
        <v>0.31833148227186159</v>
      </c>
      <c r="E14" s="6">
        <f>'IRS counts'!C29/'IRS counts'!D29</f>
        <v>0</v>
      </c>
      <c r="F14" s="6">
        <f>'IRS counts'!C30/'IRS counts'!D30</f>
        <v>0</v>
      </c>
      <c r="G14" s="1"/>
      <c r="H14" s="1"/>
      <c r="I14" s="1"/>
      <c r="J14" s="1"/>
      <c r="K14" s="1"/>
      <c r="L14" s="1"/>
      <c r="M14" s="1"/>
      <c r="N14" s="1"/>
    </row>
    <row r="15" spans="1:14" ht="23" customHeight="1">
      <c r="A15" s="1" t="s">
        <v>17</v>
      </c>
      <c r="B15" s="5">
        <f>'IRS counts'!C31</f>
        <v>1078188</v>
      </c>
      <c r="C15" s="6">
        <f>'IRS counts'!C32/'IRS counts'!D32</f>
        <v>0.73419941605731098</v>
      </c>
      <c r="D15" s="6">
        <f>'IRS counts'!C33/'IRS counts'!D33</f>
        <v>0.26579965646065434</v>
      </c>
      <c r="E15" s="6">
        <f>'IRS counts'!C34/'IRS counts'!D34</f>
        <v>0</v>
      </c>
      <c r="F15" s="6">
        <f>'IRS counts'!C35/'IRS counts'!D35</f>
        <v>0</v>
      </c>
      <c r="G15" s="1"/>
      <c r="H15" s="1"/>
      <c r="I15" s="1"/>
      <c r="J15" s="1"/>
      <c r="K15" s="1"/>
      <c r="L15" s="1"/>
      <c r="M15" s="1"/>
      <c r="N15" s="1"/>
    </row>
    <row r="16" spans="1:14" ht="23" customHeight="1">
      <c r="A16" s="1" t="s">
        <v>18</v>
      </c>
      <c r="B16" s="5">
        <f>'IRS counts'!C36</f>
        <v>917898</v>
      </c>
      <c r="C16" s="6">
        <f>'IRS counts'!C37/'IRS counts'!D37</f>
        <v>0.71503042821751439</v>
      </c>
      <c r="D16" s="6">
        <f>'IRS counts'!C38/'IRS counts'!D38</f>
        <v>0.28496957178248561</v>
      </c>
      <c r="E16" s="6">
        <f>'IRS counts'!C39/'IRS counts'!D39</f>
        <v>0</v>
      </c>
      <c r="F16" s="6">
        <f>'IRS counts'!C40/'IRS counts'!D40</f>
        <v>0</v>
      </c>
      <c r="G16" s="1"/>
      <c r="H16" s="1"/>
      <c r="I16" s="1"/>
      <c r="J16" s="1"/>
      <c r="K16" s="1"/>
      <c r="L16" s="1"/>
      <c r="M16" s="1"/>
      <c r="N16" s="1"/>
    </row>
    <row r="17" spans="1:14" ht="23" customHeight="1">
      <c r="A17" s="1" t="s">
        <v>19</v>
      </c>
      <c r="B17" s="5">
        <f>'IRS counts'!C41</f>
        <v>810872</v>
      </c>
      <c r="C17" s="6">
        <f>'IRS counts'!C42/'IRS counts'!D42</f>
        <v>0.76839007882871768</v>
      </c>
      <c r="D17" s="6">
        <f>'IRS counts'!C43/'IRS counts'!D43</f>
        <v>0.23160992117128226</v>
      </c>
      <c r="E17" s="6">
        <f>'IRS counts'!C44/'IRS counts'!D44</f>
        <v>0</v>
      </c>
      <c r="F17" s="6">
        <f>'IRS counts'!C45/'IRS counts'!D45</f>
        <v>0</v>
      </c>
      <c r="G17" s="1"/>
      <c r="H17" s="1"/>
      <c r="I17" s="1"/>
      <c r="J17" s="1"/>
      <c r="K17" s="1"/>
      <c r="L17" s="1"/>
      <c r="M17" s="1"/>
      <c r="N17" s="1"/>
    </row>
    <row r="18" spans="1:14" ht="23" customHeight="1">
      <c r="A18" s="1" t="s">
        <v>20</v>
      </c>
      <c r="B18" s="5">
        <f>'IRS counts'!C46</f>
        <v>819265</v>
      </c>
      <c r="C18" s="6">
        <f>'IRS counts'!C47/'IRS counts'!D47</f>
        <v>0.68203206532684779</v>
      </c>
      <c r="D18" s="6">
        <f>'IRS counts'!C48/'IRS counts'!D48</f>
        <v>1.0325108481382702E-2</v>
      </c>
      <c r="E18" s="6">
        <f>'IRS counts'!C49/'IRS counts'!D49</f>
        <v>6.4869120492148449E-2</v>
      </c>
      <c r="F18" s="6">
        <f>'IRS counts'!C50/'IRS counts'!D50</f>
        <v>0.24277492630589614</v>
      </c>
      <c r="G18" s="1"/>
      <c r="H18" s="1"/>
      <c r="I18" s="1"/>
      <c r="J18" s="1"/>
      <c r="K18" s="1"/>
      <c r="L18" s="1"/>
      <c r="M18" s="1"/>
      <c r="N18" s="1"/>
    </row>
    <row r="19" spans="1:14" ht="23" customHeight="1">
      <c r="A19" s="1" t="s">
        <v>21</v>
      </c>
      <c r="B19" s="5">
        <f>'IRS counts'!C51</f>
        <v>760057</v>
      </c>
      <c r="C19" s="6">
        <f>'IRS counts'!C52/'IRS counts'!D52</f>
        <v>0.59146879773490668</v>
      </c>
      <c r="D19" s="6">
        <f>'IRS counts'!C53/'IRS counts'!D53</f>
        <v>1.7314490886867694E-3</v>
      </c>
      <c r="E19" s="6">
        <f>'IRS counts'!C54/'IRS counts'!D54</f>
        <v>7.8153349025138902E-2</v>
      </c>
      <c r="F19" s="6">
        <f>'IRS counts'!C55/'IRS counts'!D55</f>
        <v>0.32864640415126761</v>
      </c>
      <c r="G19" s="1"/>
      <c r="H19" s="1"/>
      <c r="I19" s="1"/>
      <c r="J19" s="1"/>
      <c r="K19" s="1"/>
      <c r="L19" s="1"/>
      <c r="M19" s="1"/>
      <c r="N19" s="1"/>
    </row>
    <row r="20" spans="1:14" ht="23" customHeight="1">
      <c r="A20" s="1" t="s">
        <v>22</v>
      </c>
      <c r="B20" s="5">
        <f>'IRS counts'!C56</f>
        <v>705454</v>
      </c>
      <c r="C20" s="6">
        <f>'IRS counts'!C57/'IRS counts'!D57</f>
        <v>0.52598610256657419</v>
      </c>
      <c r="D20" s="6">
        <f>'IRS counts'!C58/'IRS counts'!D58</f>
        <v>4.9230708168073326E-3</v>
      </c>
      <c r="E20" s="6">
        <f>'IRS counts'!C59/'IRS counts'!D59</f>
        <v>9.1711153384912411E-2</v>
      </c>
      <c r="F20" s="6">
        <f>'IRS counts'!C60/'IRS counts'!D60</f>
        <v>0.37737967323170613</v>
      </c>
      <c r="G20" s="1"/>
      <c r="H20" s="1"/>
      <c r="I20" s="1"/>
      <c r="J20" s="1"/>
      <c r="K20" s="1"/>
      <c r="L20" s="1"/>
      <c r="M20" s="1"/>
      <c r="N20" s="1"/>
    </row>
    <row r="21" spans="1:14" ht="23" customHeight="1">
      <c r="A21" s="1" t="s">
        <v>23</v>
      </c>
      <c r="B21" s="5">
        <f>'IRS counts'!C61</f>
        <v>573213</v>
      </c>
      <c r="C21" s="6">
        <f>'IRS counts'!C62/'IRS counts'!D62</f>
        <v>0.55091562822196982</v>
      </c>
      <c r="D21" s="6">
        <f>'IRS counts'!C63/'IRS counts'!D63</f>
        <v>9.1990237485890941E-3</v>
      </c>
      <c r="E21" s="6">
        <f>'IRS counts'!C64/'IRS counts'!D64</f>
        <v>6.4335596017536245E-2</v>
      </c>
      <c r="F21" s="6">
        <f>'IRS counts'!C65/'IRS counts'!D65</f>
        <v>0.37554975201190482</v>
      </c>
      <c r="G21" s="1"/>
      <c r="H21" s="1"/>
      <c r="I21" s="1"/>
      <c r="J21" s="1"/>
      <c r="K21" s="1"/>
      <c r="L21" s="1"/>
      <c r="M21" s="1"/>
      <c r="N21" s="1"/>
    </row>
    <row r="22" spans="1:14" ht="2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3" customHeight="1">
      <c r="A23" s="1" t="s">
        <v>24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3" customHeight="1">
      <c r="A24" s="1" t="s">
        <v>25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3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3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3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3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3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3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3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3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3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23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3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23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23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23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23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2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23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3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3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3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3" customHeight="1">
      <c r="A46" s="10" t="s">
        <v>26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3" customHeight="1">
      <c r="A47" s="1" t="s">
        <v>27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3" customHeight="1">
      <c r="A48" s="1" t="s">
        <v>28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3" customHeight="1">
      <c r="A49" s="1" t="s">
        <v>29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23" customHeight="1">
      <c r="A50" s="1" t="s">
        <v>30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3" customHeight="1">
      <c r="A51" s="1" t="s">
        <v>31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3" customHeight="1">
      <c r="A52" s="1" t="s">
        <v>32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3" customHeight="1">
      <c r="A53" s="1" t="s">
        <v>33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23" customHeight="1">
      <c r="A54" s="1" t="s">
        <v>34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23" customHeight="1">
      <c r="A55" s="1" t="s">
        <v>35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2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2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2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23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23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23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23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23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2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2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23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23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2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23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23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2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23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23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23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2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23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3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23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3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23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0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1" width="20" customWidth="1"/>
    <col min="2" max="2" width="32" customWidth="1"/>
    <col min="3" max="9" width="20" customWidth="1"/>
    <col min="10" max="10" width="23" customWidth="1"/>
  </cols>
  <sheetData>
    <row r="1" spans="1:14" ht="23" customHeight="1">
      <c r="A1" s="1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" customHeight="1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3" customHeight="1">
      <c r="A3" s="1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3" customHeight="1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42" customHeight="1">
      <c r="A5" s="12" t="s">
        <v>40</v>
      </c>
      <c r="B5" s="12" t="s">
        <v>41</v>
      </c>
      <c r="C5" s="12" t="s">
        <v>42</v>
      </c>
      <c r="D5" s="12" t="s">
        <v>43</v>
      </c>
      <c r="E5" s="12" t="s">
        <v>44</v>
      </c>
      <c r="F5" s="12" t="s">
        <v>45</v>
      </c>
      <c r="G5" s="12" t="s">
        <v>46</v>
      </c>
      <c r="H5" s="12" t="s">
        <v>47</v>
      </c>
      <c r="I5" s="12" t="s">
        <v>48</v>
      </c>
      <c r="J5" s="12" t="s">
        <v>49</v>
      </c>
      <c r="K5" s="1"/>
      <c r="L5" s="1"/>
      <c r="M5" s="1"/>
      <c r="N5" s="1"/>
    </row>
    <row r="6" spans="1:14" ht="23" customHeight="1">
      <c r="A6" s="1" t="s">
        <v>12</v>
      </c>
      <c r="B6" s="1" t="s">
        <v>50</v>
      </c>
      <c r="C6" s="4">
        <v>9488414</v>
      </c>
      <c r="D6" s="4">
        <v>9488414</v>
      </c>
      <c r="E6" s="1" t="s">
        <v>51</v>
      </c>
      <c r="F6" s="4">
        <v>9385140</v>
      </c>
      <c r="G6" s="4">
        <v>9591167</v>
      </c>
      <c r="H6" s="1" t="s">
        <v>52</v>
      </c>
      <c r="I6" s="1" t="s">
        <v>53</v>
      </c>
      <c r="J6" s="1" t="s">
        <v>54</v>
      </c>
      <c r="K6" s="1"/>
      <c r="L6" s="1"/>
      <c r="M6" s="1"/>
      <c r="N6" s="1"/>
    </row>
    <row r="7" spans="1:14" ht="23" customHeight="1">
      <c r="A7" s="1" t="s">
        <v>12</v>
      </c>
      <c r="B7" s="1" t="s">
        <v>8</v>
      </c>
      <c r="C7" s="4">
        <v>6490152</v>
      </c>
      <c r="D7" s="4">
        <v>9488414</v>
      </c>
      <c r="E7" s="1" t="s">
        <v>51</v>
      </c>
      <c r="F7" s="4">
        <v>6375681</v>
      </c>
      <c r="G7" s="4">
        <v>6590524</v>
      </c>
      <c r="H7" s="1" t="s">
        <v>52</v>
      </c>
      <c r="I7" s="1" t="s">
        <v>55</v>
      </c>
      <c r="J7" s="1" t="s">
        <v>54</v>
      </c>
      <c r="K7" s="1"/>
      <c r="L7" s="1"/>
      <c r="M7" s="1"/>
      <c r="N7" s="1"/>
    </row>
    <row r="8" spans="1:14" ht="23" customHeight="1">
      <c r="A8" s="1" t="s">
        <v>12</v>
      </c>
      <c r="B8" s="1" t="s">
        <v>9</v>
      </c>
      <c r="C8" s="4">
        <v>1853959</v>
      </c>
      <c r="D8" s="4">
        <v>9488414</v>
      </c>
      <c r="E8" s="1" t="s">
        <v>51</v>
      </c>
      <c r="F8" s="4">
        <v>1779245</v>
      </c>
      <c r="G8" s="4">
        <v>1939217</v>
      </c>
      <c r="H8" s="1" t="s">
        <v>52</v>
      </c>
      <c r="I8" s="1" t="s">
        <v>56</v>
      </c>
      <c r="J8" s="1" t="s">
        <v>54</v>
      </c>
      <c r="K8" s="1"/>
      <c r="L8" s="1"/>
      <c r="M8" s="1"/>
      <c r="N8" s="1"/>
    </row>
    <row r="9" spans="1:14" ht="23" customHeight="1">
      <c r="A9" s="1" t="s">
        <v>12</v>
      </c>
      <c r="B9" s="1" t="s">
        <v>10</v>
      </c>
      <c r="C9" s="4">
        <v>214121</v>
      </c>
      <c r="D9" s="4">
        <v>9488414</v>
      </c>
      <c r="E9" s="1" t="s">
        <v>51</v>
      </c>
      <c r="F9" s="4">
        <v>187892</v>
      </c>
      <c r="G9" s="4">
        <v>241373</v>
      </c>
      <c r="H9" s="1" t="s">
        <v>52</v>
      </c>
      <c r="I9" s="1" t="s">
        <v>57</v>
      </c>
      <c r="J9" s="1" t="s">
        <v>54</v>
      </c>
      <c r="K9" s="1"/>
      <c r="L9" s="1"/>
      <c r="M9" s="1"/>
      <c r="N9" s="1"/>
    </row>
    <row r="10" spans="1:14" ht="23" customHeight="1">
      <c r="A10" s="1" t="s">
        <v>12</v>
      </c>
      <c r="B10" s="1" t="s">
        <v>11</v>
      </c>
      <c r="C10" s="4">
        <v>930181</v>
      </c>
      <c r="D10" s="4">
        <v>9488414</v>
      </c>
      <c r="E10" s="1" t="s">
        <v>51</v>
      </c>
      <c r="F10" s="4">
        <v>876075</v>
      </c>
      <c r="G10" s="4">
        <v>987726</v>
      </c>
      <c r="H10" s="1" t="s">
        <v>52</v>
      </c>
      <c r="I10" s="1" t="s">
        <v>58</v>
      </c>
      <c r="J10" s="1" t="s">
        <v>54</v>
      </c>
      <c r="K10" s="1"/>
      <c r="L10" s="1"/>
      <c r="M10" s="1"/>
      <c r="N10" s="1"/>
    </row>
    <row r="11" spans="1:14" ht="23" customHeight="1">
      <c r="A11" s="1" t="s">
        <v>13</v>
      </c>
      <c r="B11" s="1" t="s">
        <v>50</v>
      </c>
      <c r="C11" s="4">
        <v>224370</v>
      </c>
      <c r="D11" s="4">
        <v>224370</v>
      </c>
      <c r="E11" s="1" t="s">
        <v>51</v>
      </c>
      <c r="F11" s="4">
        <v>196614</v>
      </c>
      <c r="G11" s="4">
        <v>252983</v>
      </c>
      <c r="H11" s="1" t="s">
        <v>52</v>
      </c>
      <c r="I11" s="1" t="s">
        <v>59</v>
      </c>
      <c r="J11" s="1" t="s">
        <v>13</v>
      </c>
      <c r="K11" s="1"/>
      <c r="L11" s="1"/>
      <c r="M11" s="1"/>
      <c r="N11" s="1"/>
    </row>
    <row r="12" spans="1:14" ht="23" customHeight="1">
      <c r="A12" s="1" t="s">
        <v>13</v>
      </c>
      <c r="B12" s="1" t="s">
        <v>8</v>
      </c>
      <c r="C12" s="4">
        <v>174086</v>
      </c>
      <c r="D12" s="4">
        <v>224370</v>
      </c>
      <c r="E12" s="1" t="s">
        <v>51</v>
      </c>
      <c r="F12" s="4">
        <v>149504</v>
      </c>
      <c r="G12" s="4">
        <v>199305</v>
      </c>
      <c r="H12" s="1" t="s">
        <v>52</v>
      </c>
      <c r="I12" s="1" t="s">
        <v>60</v>
      </c>
      <c r="J12" s="1" t="s">
        <v>13</v>
      </c>
      <c r="K12" s="1"/>
      <c r="L12" s="1"/>
      <c r="M12" s="1"/>
      <c r="N12" s="1"/>
    </row>
    <row r="13" spans="1:14" ht="23" customHeight="1">
      <c r="A13" s="1" t="s">
        <v>13</v>
      </c>
      <c r="B13" s="1" t="s">
        <v>9</v>
      </c>
      <c r="C13" s="4">
        <v>50283</v>
      </c>
      <c r="D13" s="4">
        <v>224370</v>
      </c>
      <c r="E13" s="1" t="s">
        <v>51</v>
      </c>
      <c r="F13" s="4">
        <v>37114</v>
      </c>
      <c r="G13" s="4">
        <v>64592</v>
      </c>
      <c r="H13" s="1" t="s">
        <v>52</v>
      </c>
      <c r="I13" s="1" t="s">
        <v>61</v>
      </c>
      <c r="J13" s="1" t="s">
        <v>13</v>
      </c>
      <c r="K13" s="1"/>
      <c r="L13" s="1"/>
      <c r="M13" s="1"/>
      <c r="N13" s="1"/>
    </row>
    <row r="14" spans="1:14" ht="23" customHeight="1">
      <c r="A14" s="1" t="s">
        <v>13</v>
      </c>
      <c r="B14" s="1" t="s">
        <v>10</v>
      </c>
      <c r="C14" s="4">
        <v>0</v>
      </c>
      <c r="D14" s="4">
        <v>224370</v>
      </c>
      <c r="E14" s="1" t="s">
        <v>51</v>
      </c>
      <c r="F14" s="4">
        <v>0</v>
      </c>
      <c r="G14" s="4">
        <v>0</v>
      </c>
      <c r="H14" s="1" t="s">
        <v>52</v>
      </c>
      <c r="I14" s="1" t="s">
        <v>62</v>
      </c>
      <c r="J14" s="1" t="s">
        <v>13</v>
      </c>
      <c r="K14" s="1"/>
      <c r="L14" s="1"/>
      <c r="M14" s="1"/>
      <c r="N14" s="1"/>
    </row>
    <row r="15" spans="1:14" ht="23" customHeight="1">
      <c r="A15" s="1" t="s">
        <v>13</v>
      </c>
      <c r="B15" s="1" t="s">
        <v>11</v>
      </c>
      <c r="C15" s="4">
        <v>0</v>
      </c>
      <c r="D15" s="4">
        <v>224370</v>
      </c>
      <c r="E15" s="1" t="s">
        <v>51</v>
      </c>
      <c r="F15" s="4">
        <v>0</v>
      </c>
      <c r="G15" s="4">
        <v>0</v>
      </c>
      <c r="H15" s="1" t="s">
        <v>52</v>
      </c>
      <c r="I15" s="1" t="s">
        <v>63</v>
      </c>
      <c r="J15" s="1" t="s">
        <v>13</v>
      </c>
      <c r="K15" s="1"/>
      <c r="L15" s="1"/>
      <c r="M15" s="1"/>
      <c r="N15" s="1"/>
    </row>
    <row r="16" spans="1:14" ht="23" customHeight="1">
      <c r="A16" s="1" t="s">
        <v>14</v>
      </c>
      <c r="B16" s="1" t="s">
        <v>50</v>
      </c>
      <c r="C16" s="4">
        <v>939021</v>
      </c>
      <c r="D16" s="4">
        <v>939021</v>
      </c>
      <c r="E16" s="1" t="s">
        <v>51</v>
      </c>
      <c r="F16" s="4">
        <v>881936</v>
      </c>
      <c r="G16" s="4">
        <v>993100</v>
      </c>
      <c r="H16" s="1" t="s">
        <v>52</v>
      </c>
      <c r="I16" s="1" t="s">
        <v>64</v>
      </c>
      <c r="J16" s="1" t="s">
        <v>65</v>
      </c>
      <c r="K16" s="1"/>
      <c r="L16" s="1"/>
      <c r="M16" s="1"/>
      <c r="N16" s="1"/>
    </row>
    <row r="17" spans="1:14" ht="23" customHeight="1">
      <c r="A17" s="1" t="s">
        <v>14</v>
      </c>
      <c r="B17" s="1" t="s">
        <v>8</v>
      </c>
      <c r="C17" s="4">
        <v>707036</v>
      </c>
      <c r="D17" s="4">
        <v>939021</v>
      </c>
      <c r="E17" s="1" t="s">
        <v>51</v>
      </c>
      <c r="F17" s="4">
        <v>657749</v>
      </c>
      <c r="G17" s="4">
        <v>757867</v>
      </c>
      <c r="H17" s="1" t="s">
        <v>52</v>
      </c>
      <c r="I17" s="1" t="s">
        <v>66</v>
      </c>
      <c r="J17" s="1" t="s">
        <v>65</v>
      </c>
      <c r="K17" s="1"/>
      <c r="L17" s="1"/>
      <c r="M17" s="1"/>
      <c r="N17" s="1"/>
    </row>
    <row r="18" spans="1:14" ht="23" customHeight="1">
      <c r="A18" s="1" t="s">
        <v>14</v>
      </c>
      <c r="B18" s="1" t="s">
        <v>9</v>
      </c>
      <c r="C18" s="4">
        <v>231986</v>
      </c>
      <c r="D18" s="4">
        <v>939021</v>
      </c>
      <c r="E18" s="1" t="s">
        <v>51</v>
      </c>
      <c r="F18" s="4">
        <v>204056</v>
      </c>
      <c r="G18" s="4">
        <v>260862</v>
      </c>
      <c r="H18" s="1" t="s">
        <v>52</v>
      </c>
      <c r="I18" s="1" t="s">
        <v>67</v>
      </c>
      <c r="J18" s="1" t="s">
        <v>65</v>
      </c>
      <c r="K18" s="1"/>
      <c r="L18" s="1"/>
      <c r="M18" s="1"/>
      <c r="N18" s="1"/>
    </row>
    <row r="19" spans="1:14" ht="23" customHeight="1">
      <c r="A19" s="1" t="s">
        <v>14</v>
      </c>
      <c r="B19" s="1" t="s">
        <v>10</v>
      </c>
      <c r="C19" s="4">
        <v>0</v>
      </c>
      <c r="D19" s="4">
        <v>939021</v>
      </c>
      <c r="E19" s="1" t="s">
        <v>51</v>
      </c>
      <c r="F19" s="4">
        <v>0</v>
      </c>
      <c r="G19" s="4">
        <v>0</v>
      </c>
      <c r="H19" s="1" t="s">
        <v>52</v>
      </c>
      <c r="I19" s="1" t="s">
        <v>68</v>
      </c>
      <c r="J19" s="1" t="s">
        <v>65</v>
      </c>
      <c r="K19" s="1"/>
      <c r="L19" s="1"/>
      <c r="M19" s="1"/>
      <c r="N19" s="1"/>
    </row>
    <row r="20" spans="1:14" ht="23" customHeight="1">
      <c r="A20" s="1" t="s">
        <v>14</v>
      </c>
      <c r="B20" s="1" t="s">
        <v>11</v>
      </c>
      <c r="C20" s="4">
        <v>0</v>
      </c>
      <c r="D20" s="4">
        <v>939021</v>
      </c>
      <c r="E20" s="1" t="s">
        <v>51</v>
      </c>
      <c r="F20" s="4">
        <v>0</v>
      </c>
      <c r="G20" s="4">
        <v>0</v>
      </c>
      <c r="H20" s="1" t="s">
        <v>52</v>
      </c>
      <c r="I20" s="1" t="s">
        <v>69</v>
      </c>
      <c r="J20" s="1" t="s">
        <v>65</v>
      </c>
      <c r="K20" s="1"/>
      <c r="L20" s="1"/>
      <c r="M20" s="1"/>
      <c r="N20" s="1"/>
    </row>
    <row r="21" spans="1:14" ht="23" customHeight="1">
      <c r="A21" s="1" t="s">
        <v>15</v>
      </c>
      <c r="B21" s="1" t="s">
        <v>50</v>
      </c>
      <c r="C21" s="4">
        <v>1387833</v>
      </c>
      <c r="D21" s="4">
        <v>1387833</v>
      </c>
      <c r="E21" s="1" t="s">
        <v>51</v>
      </c>
      <c r="F21" s="4">
        <v>1320082</v>
      </c>
      <c r="G21" s="4">
        <v>1462555</v>
      </c>
      <c r="H21" s="1" t="s">
        <v>52</v>
      </c>
      <c r="I21" s="1" t="s">
        <v>70</v>
      </c>
      <c r="J21" s="1" t="s">
        <v>71</v>
      </c>
      <c r="K21" s="1"/>
      <c r="L21" s="1"/>
      <c r="M21" s="1"/>
      <c r="N21" s="1"/>
    </row>
    <row r="22" spans="1:14" ht="23" customHeight="1">
      <c r="A22" s="1" t="s">
        <v>15</v>
      </c>
      <c r="B22" s="1" t="s">
        <v>8</v>
      </c>
      <c r="C22" s="4">
        <v>975620</v>
      </c>
      <c r="D22" s="4">
        <v>1387833</v>
      </c>
      <c r="E22" s="1" t="s">
        <v>51</v>
      </c>
      <c r="F22" s="4">
        <v>918552</v>
      </c>
      <c r="G22" s="4">
        <v>1034290</v>
      </c>
      <c r="H22" s="1" t="s">
        <v>52</v>
      </c>
      <c r="I22" s="1" t="s">
        <v>72</v>
      </c>
      <c r="J22" s="1" t="s">
        <v>71</v>
      </c>
      <c r="K22" s="1"/>
      <c r="L22" s="1"/>
      <c r="M22" s="1"/>
      <c r="N22" s="1"/>
    </row>
    <row r="23" spans="1:14" ht="23" customHeight="1">
      <c r="A23" s="1" t="s">
        <v>15</v>
      </c>
      <c r="B23" s="1" t="s">
        <v>9</v>
      </c>
      <c r="C23" s="4">
        <v>412213</v>
      </c>
      <c r="D23" s="4">
        <v>1387833</v>
      </c>
      <c r="E23" s="1" t="s">
        <v>51</v>
      </c>
      <c r="F23" s="4">
        <v>373052</v>
      </c>
      <c r="G23" s="4">
        <v>454794</v>
      </c>
      <c r="H23" s="1" t="s">
        <v>52</v>
      </c>
      <c r="I23" s="1" t="s">
        <v>73</v>
      </c>
      <c r="J23" s="1" t="s">
        <v>71</v>
      </c>
      <c r="K23" s="1"/>
      <c r="L23" s="1"/>
      <c r="M23" s="1"/>
      <c r="N23" s="1"/>
    </row>
    <row r="24" spans="1:14" ht="23" customHeight="1">
      <c r="A24" s="1" t="s">
        <v>15</v>
      </c>
      <c r="B24" s="1" t="s">
        <v>10</v>
      </c>
      <c r="C24" s="4">
        <v>0</v>
      </c>
      <c r="D24" s="4">
        <v>1387833</v>
      </c>
      <c r="E24" s="1" t="s">
        <v>51</v>
      </c>
      <c r="F24" s="4">
        <v>0</v>
      </c>
      <c r="G24" s="4">
        <v>0</v>
      </c>
      <c r="H24" s="1" t="s">
        <v>52</v>
      </c>
      <c r="I24" s="1" t="s">
        <v>74</v>
      </c>
      <c r="J24" s="1" t="s">
        <v>71</v>
      </c>
      <c r="K24" s="1"/>
      <c r="L24" s="1"/>
      <c r="M24" s="1"/>
      <c r="N24" s="1"/>
    </row>
    <row r="25" spans="1:14" ht="23" customHeight="1">
      <c r="A25" s="1" t="s">
        <v>15</v>
      </c>
      <c r="B25" s="1" t="s">
        <v>11</v>
      </c>
      <c r="C25" s="4">
        <v>0</v>
      </c>
      <c r="D25" s="4">
        <v>1387833</v>
      </c>
      <c r="E25" s="1" t="s">
        <v>51</v>
      </c>
      <c r="F25" s="4">
        <v>0</v>
      </c>
      <c r="G25" s="4">
        <v>0</v>
      </c>
      <c r="H25" s="1" t="s">
        <v>52</v>
      </c>
      <c r="I25" s="1" t="s">
        <v>75</v>
      </c>
      <c r="J25" s="1" t="s">
        <v>71</v>
      </c>
      <c r="K25" s="1"/>
      <c r="L25" s="1"/>
      <c r="M25" s="1"/>
      <c r="N25" s="1"/>
    </row>
    <row r="26" spans="1:14" ht="23" customHeight="1">
      <c r="A26" s="1" t="s">
        <v>16</v>
      </c>
      <c r="B26" s="1" t="s">
        <v>50</v>
      </c>
      <c r="C26" s="4">
        <v>1272243</v>
      </c>
      <c r="D26" s="4">
        <v>1272243</v>
      </c>
      <c r="E26" s="1" t="s">
        <v>51</v>
      </c>
      <c r="F26" s="4">
        <v>1206562</v>
      </c>
      <c r="G26" s="4">
        <v>1341821</v>
      </c>
      <c r="H26" s="1" t="s">
        <v>52</v>
      </c>
      <c r="I26" s="1" t="s">
        <v>76</v>
      </c>
      <c r="J26" s="1" t="s">
        <v>77</v>
      </c>
      <c r="K26" s="1"/>
      <c r="L26" s="1"/>
      <c r="M26" s="1"/>
      <c r="N26" s="1"/>
    </row>
    <row r="27" spans="1:14" ht="23" customHeight="1">
      <c r="A27" s="1" t="s">
        <v>16</v>
      </c>
      <c r="B27" s="1" t="s">
        <v>8</v>
      </c>
      <c r="C27" s="4">
        <v>867248</v>
      </c>
      <c r="D27" s="4">
        <v>1272243</v>
      </c>
      <c r="E27" s="1" t="s">
        <v>51</v>
      </c>
      <c r="F27" s="4">
        <v>810349</v>
      </c>
      <c r="G27" s="4">
        <v>925060</v>
      </c>
      <c r="H27" s="1" t="s">
        <v>52</v>
      </c>
      <c r="I27" s="1" t="s">
        <v>78</v>
      </c>
      <c r="J27" s="1" t="s">
        <v>77</v>
      </c>
      <c r="K27" s="1"/>
      <c r="L27" s="1"/>
      <c r="M27" s="1"/>
      <c r="N27" s="1"/>
    </row>
    <row r="28" spans="1:14" ht="23" customHeight="1">
      <c r="A28" s="1" t="s">
        <v>16</v>
      </c>
      <c r="B28" s="1" t="s">
        <v>9</v>
      </c>
      <c r="C28" s="4">
        <v>404995</v>
      </c>
      <c r="D28" s="4">
        <v>1272243</v>
      </c>
      <c r="E28" s="1" t="s">
        <v>51</v>
      </c>
      <c r="F28" s="4">
        <v>367564</v>
      </c>
      <c r="G28" s="4">
        <v>445234</v>
      </c>
      <c r="H28" s="1" t="s">
        <v>52</v>
      </c>
      <c r="I28" s="1" t="s">
        <v>79</v>
      </c>
      <c r="J28" s="1" t="s">
        <v>77</v>
      </c>
      <c r="K28" s="1"/>
      <c r="L28" s="1"/>
      <c r="M28" s="1"/>
      <c r="N28" s="1"/>
    </row>
    <row r="29" spans="1:14" ht="23" customHeight="1">
      <c r="A29" s="1" t="s">
        <v>16</v>
      </c>
      <c r="B29" s="1" t="s">
        <v>10</v>
      </c>
      <c r="C29" s="4">
        <v>0</v>
      </c>
      <c r="D29" s="4">
        <v>1272243</v>
      </c>
      <c r="E29" s="1" t="s">
        <v>51</v>
      </c>
      <c r="F29" s="4">
        <v>0</v>
      </c>
      <c r="G29" s="4">
        <v>0</v>
      </c>
      <c r="H29" s="1" t="s">
        <v>52</v>
      </c>
      <c r="I29" s="1" t="s">
        <v>80</v>
      </c>
      <c r="J29" s="1" t="s">
        <v>77</v>
      </c>
      <c r="K29" s="1"/>
      <c r="L29" s="1"/>
      <c r="M29" s="1"/>
      <c r="N29" s="1"/>
    </row>
    <row r="30" spans="1:14" ht="23" customHeight="1">
      <c r="A30" s="1" t="s">
        <v>16</v>
      </c>
      <c r="B30" s="1" t="s">
        <v>11</v>
      </c>
      <c r="C30" s="4">
        <v>0</v>
      </c>
      <c r="D30" s="4">
        <v>1272243</v>
      </c>
      <c r="E30" s="1" t="s">
        <v>51</v>
      </c>
      <c r="F30" s="4">
        <v>0</v>
      </c>
      <c r="G30" s="4">
        <v>0</v>
      </c>
      <c r="H30" s="1" t="s">
        <v>52</v>
      </c>
      <c r="I30" s="1" t="s">
        <v>81</v>
      </c>
      <c r="J30" s="1" t="s">
        <v>77</v>
      </c>
      <c r="K30" s="1"/>
      <c r="L30" s="1"/>
      <c r="M30" s="1"/>
      <c r="N30" s="1"/>
    </row>
    <row r="31" spans="1:14" ht="23" customHeight="1">
      <c r="A31" s="1" t="s">
        <v>17</v>
      </c>
      <c r="B31" s="1" t="s">
        <v>50</v>
      </c>
      <c r="C31" s="4">
        <v>1078188</v>
      </c>
      <c r="D31" s="4">
        <v>1078188</v>
      </c>
      <c r="E31" s="1" t="s">
        <v>51</v>
      </c>
      <c r="F31" s="4">
        <v>1022521</v>
      </c>
      <c r="G31" s="4">
        <v>1137147</v>
      </c>
      <c r="H31" s="1" t="s">
        <v>52</v>
      </c>
      <c r="I31" s="1" t="s">
        <v>82</v>
      </c>
      <c r="J31" s="1" t="s">
        <v>83</v>
      </c>
      <c r="K31" s="1"/>
      <c r="L31" s="1"/>
      <c r="M31" s="1"/>
      <c r="N31" s="1"/>
    </row>
    <row r="32" spans="1:14" ht="23" customHeight="1">
      <c r="A32" s="1" t="s">
        <v>17</v>
      </c>
      <c r="B32" s="1" t="s">
        <v>8</v>
      </c>
      <c r="C32" s="4">
        <v>791605</v>
      </c>
      <c r="D32" s="4">
        <v>1078188</v>
      </c>
      <c r="E32" s="1" t="s">
        <v>51</v>
      </c>
      <c r="F32" s="4">
        <v>741524</v>
      </c>
      <c r="G32" s="4">
        <v>846607</v>
      </c>
      <c r="H32" s="1" t="s">
        <v>52</v>
      </c>
      <c r="I32" s="1" t="s">
        <v>84</v>
      </c>
      <c r="J32" s="1" t="s">
        <v>83</v>
      </c>
      <c r="K32" s="1"/>
      <c r="L32" s="1"/>
      <c r="M32" s="1"/>
      <c r="N32" s="1"/>
    </row>
    <row r="33" spans="1:14" ht="23" customHeight="1">
      <c r="A33" s="1" t="s">
        <v>17</v>
      </c>
      <c r="B33" s="1" t="s">
        <v>9</v>
      </c>
      <c r="C33" s="4">
        <v>286582</v>
      </c>
      <c r="D33" s="4">
        <v>1078188</v>
      </c>
      <c r="E33" s="1" t="s">
        <v>51</v>
      </c>
      <c r="F33" s="4">
        <v>256960</v>
      </c>
      <c r="G33" s="4">
        <v>319121</v>
      </c>
      <c r="H33" s="1" t="s">
        <v>52</v>
      </c>
      <c r="I33" s="1" t="s">
        <v>85</v>
      </c>
      <c r="J33" s="1" t="s">
        <v>83</v>
      </c>
      <c r="K33" s="1"/>
      <c r="L33" s="1"/>
      <c r="M33" s="1"/>
      <c r="N33" s="1"/>
    </row>
    <row r="34" spans="1:14" ht="23" customHeight="1">
      <c r="A34" s="1" t="s">
        <v>17</v>
      </c>
      <c r="B34" s="1" t="s">
        <v>10</v>
      </c>
      <c r="C34" s="4">
        <v>0</v>
      </c>
      <c r="D34" s="4">
        <v>1078188</v>
      </c>
      <c r="E34" s="1" t="s">
        <v>51</v>
      </c>
      <c r="F34" s="4">
        <v>0</v>
      </c>
      <c r="G34" s="4">
        <v>0</v>
      </c>
      <c r="H34" s="1" t="s">
        <v>52</v>
      </c>
      <c r="I34" s="1" t="s">
        <v>86</v>
      </c>
      <c r="J34" s="1" t="s">
        <v>83</v>
      </c>
      <c r="K34" s="1"/>
      <c r="L34" s="1"/>
      <c r="M34" s="1"/>
      <c r="N34" s="1"/>
    </row>
    <row r="35" spans="1:14" ht="23" customHeight="1">
      <c r="A35" s="1" t="s">
        <v>17</v>
      </c>
      <c r="B35" s="1" t="s">
        <v>11</v>
      </c>
      <c r="C35" s="4">
        <v>0</v>
      </c>
      <c r="D35" s="4">
        <v>1078188</v>
      </c>
      <c r="E35" s="1" t="s">
        <v>51</v>
      </c>
      <c r="F35" s="4">
        <v>0</v>
      </c>
      <c r="G35" s="4">
        <v>0</v>
      </c>
      <c r="H35" s="1" t="s">
        <v>52</v>
      </c>
      <c r="I35" s="1" t="s">
        <v>87</v>
      </c>
      <c r="J35" s="1" t="s">
        <v>83</v>
      </c>
      <c r="K35" s="1"/>
      <c r="L35" s="1"/>
      <c r="M35" s="1"/>
      <c r="N35" s="1"/>
    </row>
    <row r="36" spans="1:14" ht="23" customHeight="1">
      <c r="A36" s="1" t="s">
        <v>18</v>
      </c>
      <c r="B36" s="1" t="s">
        <v>50</v>
      </c>
      <c r="C36" s="4">
        <v>917898</v>
      </c>
      <c r="D36" s="4">
        <v>917898</v>
      </c>
      <c r="E36" s="1" t="s">
        <v>51</v>
      </c>
      <c r="F36" s="4">
        <v>861936</v>
      </c>
      <c r="G36" s="4">
        <v>978229</v>
      </c>
      <c r="H36" s="1" t="s">
        <v>52</v>
      </c>
      <c r="I36" s="1" t="s">
        <v>88</v>
      </c>
      <c r="J36" s="1" t="s">
        <v>89</v>
      </c>
      <c r="K36" s="1"/>
      <c r="L36" s="1"/>
      <c r="M36" s="1"/>
      <c r="N36" s="1"/>
    </row>
    <row r="37" spans="1:14" ht="23" customHeight="1">
      <c r="A37" s="1" t="s">
        <v>18</v>
      </c>
      <c r="B37" s="1" t="s">
        <v>8</v>
      </c>
      <c r="C37" s="4">
        <v>656325</v>
      </c>
      <c r="D37" s="4">
        <v>917898</v>
      </c>
      <c r="E37" s="1" t="s">
        <v>51</v>
      </c>
      <c r="F37" s="4">
        <v>607338</v>
      </c>
      <c r="G37" s="4">
        <v>706817</v>
      </c>
      <c r="H37" s="1" t="s">
        <v>52</v>
      </c>
      <c r="I37" s="1" t="s">
        <v>90</v>
      </c>
      <c r="J37" s="1" t="s">
        <v>89</v>
      </c>
      <c r="K37" s="1"/>
      <c r="L37" s="1"/>
      <c r="M37" s="1"/>
      <c r="N37" s="1"/>
    </row>
    <row r="38" spans="1:14" ht="23" customHeight="1">
      <c r="A38" s="1" t="s">
        <v>18</v>
      </c>
      <c r="B38" s="1" t="s">
        <v>9</v>
      </c>
      <c r="C38" s="4">
        <v>261573</v>
      </c>
      <c r="D38" s="4">
        <v>917898</v>
      </c>
      <c r="E38" s="1" t="s">
        <v>51</v>
      </c>
      <c r="F38" s="4">
        <v>230271</v>
      </c>
      <c r="G38" s="4">
        <v>291838</v>
      </c>
      <c r="H38" s="1" t="s">
        <v>52</v>
      </c>
      <c r="I38" s="1" t="s">
        <v>91</v>
      </c>
      <c r="J38" s="1" t="s">
        <v>89</v>
      </c>
      <c r="K38" s="1"/>
      <c r="L38" s="1"/>
      <c r="M38" s="1"/>
      <c r="N38" s="1"/>
    </row>
    <row r="39" spans="1:14" ht="23" customHeight="1">
      <c r="A39" s="1" t="s">
        <v>18</v>
      </c>
      <c r="B39" s="1" t="s">
        <v>10</v>
      </c>
      <c r="C39" s="4">
        <v>0</v>
      </c>
      <c r="D39" s="4">
        <v>917898</v>
      </c>
      <c r="E39" s="1" t="s">
        <v>51</v>
      </c>
      <c r="F39" s="4">
        <v>0</v>
      </c>
      <c r="G39" s="4">
        <v>0</v>
      </c>
      <c r="H39" s="1" t="s">
        <v>52</v>
      </c>
      <c r="I39" s="1" t="s">
        <v>92</v>
      </c>
      <c r="J39" s="1" t="s">
        <v>89</v>
      </c>
      <c r="K39" s="1"/>
      <c r="L39" s="1"/>
      <c r="M39" s="1"/>
      <c r="N39" s="1"/>
    </row>
    <row r="40" spans="1:14" ht="23" customHeight="1">
      <c r="A40" s="1" t="s">
        <v>18</v>
      </c>
      <c r="B40" s="1" t="s">
        <v>11</v>
      </c>
      <c r="C40" s="4">
        <v>0</v>
      </c>
      <c r="D40" s="4">
        <v>917898</v>
      </c>
      <c r="E40" s="1" t="s">
        <v>51</v>
      </c>
      <c r="F40" s="4">
        <v>0</v>
      </c>
      <c r="G40" s="4">
        <v>0</v>
      </c>
      <c r="H40" s="1" t="s">
        <v>52</v>
      </c>
      <c r="I40" s="1" t="s">
        <v>93</v>
      </c>
      <c r="J40" s="1" t="s">
        <v>89</v>
      </c>
      <c r="K40" s="1"/>
      <c r="L40" s="1"/>
      <c r="M40" s="1"/>
      <c r="N40" s="1"/>
    </row>
    <row r="41" spans="1:14" ht="23" customHeight="1">
      <c r="A41" s="1" t="s">
        <v>19</v>
      </c>
      <c r="B41" s="1" t="s">
        <v>50</v>
      </c>
      <c r="C41" s="4">
        <v>810872</v>
      </c>
      <c r="D41" s="4">
        <v>810872</v>
      </c>
      <c r="E41" s="1" t="s">
        <v>51</v>
      </c>
      <c r="F41" s="4">
        <v>755926</v>
      </c>
      <c r="G41" s="4">
        <v>863095</v>
      </c>
      <c r="H41" s="1" t="s">
        <v>52</v>
      </c>
      <c r="I41" s="1" t="s">
        <v>94</v>
      </c>
      <c r="J41" s="1" t="s">
        <v>95</v>
      </c>
      <c r="K41" s="1"/>
      <c r="L41" s="1"/>
      <c r="M41" s="1"/>
      <c r="N41" s="1"/>
    </row>
    <row r="42" spans="1:14" ht="23" customHeight="1">
      <c r="A42" s="1" t="s">
        <v>19</v>
      </c>
      <c r="B42" s="1" t="s">
        <v>8</v>
      </c>
      <c r="C42" s="4">
        <v>623066</v>
      </c>
      <c r="D42" s="4">
        <v>810872</v>
      </c>
      <c r="E42" s="1" t="s">
        <v>51</v>
      </c>
      <c r="F42" s="4">
        <v>576641</v>
      </c>
      <c r="G42" s="4">
        <v>670398</v>
      </c>
      <c r="H42" s="1" t="s">
        <v>52</v>
      </c>
      <c r="I42" s="1" t="s">
        <v>96</v>
      </c>
      <c r="J42" s="1" t="s">
        <v>95</v>
      </c>
      <c r="K42" s="1"/>
      <c r="L42" s="1"/>
      <c r="M42" s="1"/>
      <c r="N42" s="1"/>
    </row>
    <row r="43" spans="1:14" ht="23" customHeight="1">
      <c r="A43" s="1" t="s">
        <v>19</v>
      </c>
      <c r="B43" s="1" t="s">
        <v>9</v>
      </c>
      <c r="C43" s="4">
        <v>187806</v>
      </c>
      <c r="D43" s="4">
        <v>810872</v>
      </c>
      <c r="E43" s="1" t="s">
        <v>51</v>
      </c>
      <c r="F43" s="4">
        <v>162950</v>
      </c>
      <c r="G43" s="4">
        <v>213092</v>
      </c>
      <c r="H43" s="1" t="s">
        <v>52</v>
      </c>
      <c r="I43" s="1" t="s">
        <v>97</v>
      </c>
      <c r="J43" s="1" t="s">
        <v>95</v>
      </c>
      <c r="K43" s="1"/>
      <c r="L43" s="1"/>
      <c r="M43" s="1"/>
      <c r="N43" s="1"/>
    </row>
    <row r="44" spans="1:14" ht="23" customHeight="1">
      <c r="A44" s="1" t="s">
        <v>19</v>
      </c>
      <c r="B44" s="1" t="s">
        <v>10</v>
      </c>
      <c r="C44" s="4">
        <v>0</v>
      </c>
      <c r="D44" s="4">
        <v>810872</v>
      </c>
      <c r="E44" s="1" t="s">
        <v>51</v>
      </c>
      <c r="F44" s="4">
        <v>0</v>
      </c>
      <c r="G44" s="4">
        <v>0</v>
      </c>
      <c r="H44" s="1" t="s">
        <v>52</v>
      </c>
      <c r="I44" s="1" t="s">
        <v>98</v>
      </c>
      <c r="J44" s="1" t="s">
        <v>95</v>
      </c>
      <c r="K44" s="1"/>
      <c r="L44" s="1"/>
      <c r="M44" s="1"/>
      <c r="N44" s="1"/>
    </row>
    <row r="45" spans="1:14" ht="23" customHeight="1">
      <c r="A45" s="1" t="s">
        <v>19</v>
      </c>
      <c r="B45" s="1" t="s">
        <v>11</v>
      </c>
      <c r="C45" s="4">
        <v>0</v>
      </c>
      <c r="D45" s="4">
        <v>810872</v>
      </c>
      <c r="E45" s="1" t="s">
        <v>51</v>
      </c>
      <c r="F45" s="4">
        <v>0</v>
      </c>
      <c r="G45" s="4">
        <v>0</v>
      </c>
      <c r="H45" s="1" t="s">
        <v>52</v>
      </c>
      <c r="I45" s="1" t="s">
        <v>99</v>
      </c>
      <c r="J45" s="1" t="s">
        <v>95</v>
      </c>
      <c r="K45" s="1"/>
      <c r="L45" s="1"/>
      <c r="M45" s="1"/>
      <c r="N45" s="1"/>
    </row>
    <row r="46" spans="1:14" ht="23" customHeight="1">
      <c r="A46" s="1" t="s">
        <v>20</v>
      </c>
      <c r="B46" s="1" t="s">
        <v>50</v>
      </c>
      <c r="C46" s="4">
        <v>819265</v>
      </c>
      <c r="D46" s="4">
        <v>819265</v>
      </c>
      <c r="E46" s="1" t="s">
        <v>51</v>
      </c>
      <c r="F46" s="4">
        <v>767920</v>
      </c>
      <c r="G46" s="4">
        <v>878695</v>
      </c>
      <c r="H46" s="1" t="s">
        <v>52</v>
      </c>
      <c r="I46" s="1" t="s">
        <v>100</v>
      </c>
      <c r="J46" s="1" t="s">
        <v>101</v>
      </c>
      <c r="K46" s="1"/>
      <c r="L46" s="1"/>
      <c r="M46" s="1"/>
      <c r="N46" s="1"/>
    </row>
    <row r="47" spans="1:14" ht="23" customHeight="1">
      <c r="A47" s="1" t="s">
        <v>20</v>
      </c>
      <c r="B47" s="1" t="s">
        <v>8</v>
      </c>
      <c r="C47" s="4">
        <v>558765</v>
      </c>
      <c r="D47" s="4">
        <v>819265</v>
      </c>
      <c r="E47" s="1" t="s">
        <v>51</v>
      </c>
      <c r="F47" s="4">
        <v>515590</v>
      </c>
      <c r="G47" s="4">
        <v>604843</v>
      </c>
      <c r="H47" s="1" t="s">
        <v>52</v>
      </c>
      <c r="I47" s="1" t="s">
        <v>102</v>
      </c>
      <c r="J47" s="1" t="s">
        <v>101</v>
      </c>
      <c r="K47" s="1"/>
      <c r="L47" s="1"/>
      <c r="M47" s="1"/>
      <c r="N47" s="1"/>
    </row>
    <row r="48" spans="1:14" ht="23" customHeight="1">
      <c r="A48" s="1" t="s">
        <v>20</v>
      </c>
      <c r="B48" s="1" t="s">
        <v>9</v>
      </c>
      <c r="C48" s="4">
        <v>8459</v>
      </c>
      <c r="D48" s="4">
        <v>819265</v>
      </c>
      <c r="E48" s="1" t="s">
        <v>51</v>
      </c>
      <c r="F48" s="4">
        <v>3304</v>
      </c>
      <c r="G48" s="4">
        <v>14448</v>
      </c>
      <c r="H48" s="1" t="s">
        <v>52</v>
      </c>
      <c r="I48" s="1" t="s">
        <v>103</v>
      </c>
      <c r="J48" s="1" t="s">
        <v>101</v>
      </c>
      <c r="K48" s="1"/>
      <c r="L48" s="1"/>
      <c r="M48" s="1"/>
      <c r="N48" s="1"/>
    </row>
    <row r="49" spans="1:14" ht="23" customHeight="1">
      <c r="A49" s="1" t="s">
        <v>20</v>
      </c>
      <c r="B49" s="1" t="s">
        <v>10</v>
      </c>
      <c r="C49" s="4">
        <v>53145</v>
      </c>
      <c r="D49" s="4">
        <v>819265</v>
      </c>
      <c r="E49" s="1" t="s">
        <v>51</v>
      </c>
      <c r="F49" s="4">
        <v>40388</v>
      </c>
      <c r="G49" s="4">
        <v>67693</v>
      </c>
      <c r="H49" s="1" t="s">
        <v>52</v>
      </c>
      <c r="I49" s="1" t="s">
        <v>104</v>
      </c>
      <c r="J49" s="1" t="s">
        <v>101</v>
      </c>
      <c r="K49" s="1"/>
      <c r="L49" s="1"/>
      <c r="M49" s="1"/>
      <c r="N49" s="1"/>
    </row>
    <row r="50" spans="1:14" ht="23" customHeight="1">
      <c r="A50" s="1" t="s">
        <v>20</v>
      </c>
      <c r="B50" s="1" t="s">
        <v>11</v>
      </c>
      <c r="C50" s="4">
        <v>198897</v>
      </c>
      <c r="D50" s="4">
        <v>819265</v>
      </c>
      <c r="E50" s="1" t="s">
        <v>51</v>
      </c>
      <c r="F50" s="4">
        <v>173588</v>
      </c>
      <c r="G50" s="4">
        <v>223847</v>
      </c>
      <c r="H50" s="1" t="s">
        <v>52</v>
      </c>
      <c r="I50" s="1" t="s">
        <v>105</v>
      </c>
      <c r="J50" s="1" t="s">
        <v>101</v>
      </c>
      <c r="K50" s="1"/>
      <c r="L50" s="1"/>
      <c r="M50" s="1"/>
      <c r="N50" s="1"/>
    </row>
    <row r="51" spans="1:14" ht="23" customHeight="1">
      <c r="A51" s="1" t="s">
        <v>21</v>
      </c>
      <c r="B51" s="1" t="s">
        <v>50</v>
      </c>
      <c r="C51" s="4">
        <v>760057</v>
      </c>
      <c r="D51" s="4">
        <v>760057</v>
      </c>
      <c r="E51" s="1" t="s">
        <v>51</v>
      </c>
      <c r="F51" s="4">
        <v>711627</v>
      </c>
      <c r="G51" s="4">
        <v>808741</v>
      </c>
      <c r="H51" s="1" t="s">
        <v>52</v>
      </c>
      <c r="I51" s="1" t="s">
        <v>106</v>
      </c>
      <c r="J51" s="1" t="s">
        <v>107</v>
      </c>
      <c r="K51" s="1"/>
      <c r="L51" s="1"/>
      <c r="M51" s="1"/>
      <c r="N51" s="1"/>
    </row>
    <row r="52" spans="1:14" ht="23" customHeight="1">
      <c r="A52" s="1" t="s">
        <v>21</v>
      </c>
      <c r="B52" s="1" t="s">
        <v>8</v>
      </c>
      <c r="C52" s="4">
        <v>449550</v>
      </c>
      <c r="D52" s="4">
        <v>760057</v>
      </c>
      <c r="E52" s="1" t="s">
        <v>51</v>
      </c>
      <c r="F52" s="4">
        <v>409889</v>
      </c>
      <c r="G52" s="4">
        <v>486521</v>
      </c>
      <c r="H52" s="1" t="s">
        <v>52</v>
      </c>
      <c r="I52" s="1" t="s">
        <v>108</v>
      </c>
      <c r="J52" s="1" t="s">
        <v>107</v>
      </c>
      <c r="K52" s="1"/>
      <c r="L52" s="1"/>
      <c r="M52" s="1"/>
      <c r="N52" s="1"/>
    </row>
    <row r="53" spans="1:14" ht="23" customHeight="1">
      <c r="A53" s="1" t="s">
        <v>21</v>
      </c>
      <c r="B53" s="1" t="s">
        <v>9</v>
      </c>
      <c r="C53" s="4">
        <v>1316</v>
      </c>
      <c r="D53" s="4">
        <v>760057</v>
      </c>
      <c r="E53" s="1" t="s">
        <v>109</v>
      </c>
      <c r="F53" s="4"/>
      <c r="G53" s="4"/>
      <c r="H53" s="1" t="s">
        <v>110</v>
      </c>
      <c r="I53" s="1" t="s">
        <v>111</v>
      </c>
      <c r="J53" s="1" t="s">
        <v>107</v>
      </c>
      <c r="K53" s="1"/>
      <c r="L53" s="1"/>
      <c r="M53" s="1"/>
      <c r="N53" s="1"/>
    </row>
    <row r="54" spans="1:14" ht="23" customHeight="1">
      <c r="A54" s="1" t="s">
        <v>21</v>
      </c>
      <c r="B54" s="1" t="s">
        <v>10</v>
      </c>
      <c r="C54" s="4">
        <v>59401</v>
      </c>
      <c r="D54" s="4">
        <v>760057</v>
      </c>
      <c r="E54" s="1" t="s">
        <v>51</v>
      </c>
      <c r="F54" s="4">
        <v>43958</v>
      </c>
      <c r="G54" s="4">
        <v>73923</v>
      </c>
      <c r="H54" s="1" t="s">
        <v>52</v>
      </c>
      <c r="I54" s="1" t="s">
        <v>112</v>
      </c>
      <c r="J54" s="1" t="s">
        <v>107</v>
      </c>
      <c r="K54" s="1"/>
      <c r="L54" s="1"/>
      <c r="M54" s="1"/>
      <c r="N54" s="1"/>
    </row>
    <row r="55" spans="1:14" ht="23" customHeight="1">
      <c r="A55" s="1" t="s">
        <v>21</v>
      </c>
      <c r="B55" s="1" t="s">
        <v>11</v>
      </c>
      <c r="C55" s="4">
        <v>249790</v>
      </c>
      <c r="D55" s="4">
        <v>760057</v>
      </c>
      <c r="E55" s="1" t="s">
        <v>51</v>
      </c>
      <c r="F55" s="4">
        <v>222547</v>
      </c>
      <c r="G55" s="4">
        <v>278840</v>
      </c>
      <c r="H55" s="1" t="s">
        <v>52</v>
      </c>
      <c r="I55" s="1" t="s">
        <v>113</v>
      </c>
      <c r="J55" s="1" t="s">
        <v>107</v>
      </c>
      <c r="K55" s="1"/>
      <c r="L55" s="1"/>
      <c r="M55" s="1"/>
      <c r="N55" s="1"/>
    </row>
    <row r="56" spans="1:14" ht="23" customHeight="1">
      <c r="A56" s="1" t="s">
        <v>22</v>
      </c>
      <c r="B56" s="1" t="s">
        <v>50</v>
      </c>
      <c r="C56" s="4">
        <v>705454</v>
      </c>
      <c r="D56" s="4">
        <v>705454</v>
      </c>
      <c r="E56" s="1" t="s">
        <v>51</v>
      </c>
      <c r="F56" s="4">
        <v>654734</v>
      </c>
      <c r="G56" s="4">
        <v>758436</v>
      </c>
      <c r="H56" s="1" t="s">
        <v>52</v>
      </c>
      <c r="I56" s="1" t="s">
        <v>114</v>
      </c>
      <c r="J56" s="1" t="s">
        <v>115</v>
      </c>
      <c r="K56" s="1"/>
      <c r="L56" s="1"/>
      <c r="M56" s="1"/>
      <c r="N56" s="1"/>
    </row>
    <row r="57" spans="1:14" ht="23" customHeight="1">
      <c r="A57" s="1" t="s">
        <v>22</v>
      </c>
      <c r="B57" s="1" t="s">
        <v>8</v>
      </c>
      <c r="C57" s="4">
        <v>371059</v>
      </c>
      <c r="D57" s="4">
        <v>705454</v>
      </c>
      <c r="E57" s="1" t="s">
        <v>51</v>
      </c>
      <c r="F57" s="4">
        <v>335655</v>
      </c>
      <c r="G57" s="4">
        <v>407603</v>
      </c>
      <c r="H57" s="1" t="s">
        <v>52</v>
      </c>
      <c r="I57" s="1" t="s">
        <v>116</v>
      </c>
      <c r="J57" s="1" t="s">
        <v>115</v>
      </c>
      <c r="K57" s="1"/>
      <c r="L57" s="1"/>
      <c r="M57" s="1"/>
      <c r="N57" s="1"/>
    </row>
    <row r="58" spans="1:14" ht="23" customHeight="1">
      <c r="A58" s="1" t="s">
        <v>22</v>
      </c>
      <c r="B58" s="1" t="s">
        <v>9</v>
      </c>
      <c r="C58" s="4">
        <v>3473</v>
      </c>
      <c r="D58" s="4">
        <v>705454</v>
      </c>
      <c r="E58" s="1" t="s">
        <v>109</v>
      </c>
      <c r="F58" s="4"/>
      <c r="G58" s="4"/>
      <c r="H58" s="1" t="s">
        <v>110</v>
      </c>
      <c r="I58" s="1" t="s">
        <v>117</v>
      </c>
      <c r="J58" s="1" t="s">
        <v>115</v>
      </c>
      <c r="K58" s="1"/>
      <c r="L58" s="1"/>
      <c r="M58" s="1"/>
      <c r="N58" s="1"/>
    </row>
    <row r="59" spans="1:14" ht="23" customHeight="1">
      <c r="A59" s="1" t="s">
        <v>22</v>
      </c>
      <c r="B59" s="1" t="s">
        <v>10</v>
      </c>
      <c r="C59" s="4">
        <v>64698</v>
      </c>
      <c r="D59" s="4">
        <v>705454</v>
      </c>
      <c r="E59" s="1" t="s">
        <v>51</v>
      </c>
      <c r="F59" s="4">
        <v>49180</v>
      </c>
      <c r="G59" s="4">
        <v>79757</v>
      </c>
      <c r="H59" s="1" t="s">
        <v>52</v>
      </c>
      <c r="I59" s="1" t="s">
        <v>118</v>
      </c>
      <c r="J59" s="1" t="s">
        <v>115</v>
      </c>
      <c r="K59" s="1"/>
      <c r="L59" s="1"/>
      <c r="M59" s="1"/>
      <c r="N59" s="1"/>
    </row>
    <row r="60" spans="1:14" ht="23" customHeight="1">
      <c r="A60" s="1" t="s">
        <v>22</v>
      </c>
      <c r="B60" s="1" t="s">
        <v>11</v>
      </c>
      <c r="C60" s="4">
        <v>266224</v>
      </c>
      <c r="D60" s="4">
        <v>705454</v>
      </c>
      <c r="E60" s="1" t="s">
        <v>51</v>
      </c>
      <c r="F60" s="4">
        <v>235878</v>
      </c>
      <c r="G60" s="4">
        <v>297765</v>
      </c>
      <c r="H60" s="1" t="s">
        <v>52</v>
      </c>
      <c r="I60" s="1" t="s">
        <v>119</v>
      </c>
      <c r="J60" s="1" t="s">
        <v>115</v>
      </c>
      <c r="K60" s="1"/>
      <c r="L60" s="1"/>
      <c r="M60" s="1"/>
      <c r="N60" s="1"/>
    </row>
    <row r="61" spans="1:14" ht="23" customHeight="1">
      <c r="A61" s="1" t="s">
        <v>23</v>
      </c>
      <c r="B61" s="1" t="s">
        <v>50</v>
      </c>
      <c r="C61" s="4">
        <v>573213</v>
      </c>
      <c r="D61" s="4">
        <v>573213</v>
      </c>
      <c r="E61" s="1" t="s">
        <v>51</v>
      </c>
      <c r="F61" s="4">
        <v>532225</v>
      </c>
      <c r="G61" s="4">
        <v>618880</v>
      </c>
      <c r="H61" s="1" t="s">
        <v>52</v>
      </c>
      <c r="I61" s="1" t="s">
        <v>120</v>
      </c>
      <c r="J61" s="1" t="s">
        <v>121</v>
      </c>
      <c r="K61" s="1"/>
      <c r="L61" s="1"/>
      <c r="M61" s="1"/>
      <c r="N61" s="1"/>
    </row>
    <row r="62" spans="1:14" ht="23" customHeight="1">
      <c r="A62" s="1" t="s">
        <v>23</v>
      </c>
      <c r="B62" s="1" t="s">
        <v>8</v>
      </c>
      <c r="C62" s="4">
        <v>315792</v>
      </c>
      <c r="D62" s="4">
        <v>573213</v>
      </c>
      <c r="E62" s="1" t="s">
        <v>51</v>
      </c>
      <c r="F62" s="4">
        <v>283194</v>
      </c>
      <c r="G62" s="4">
        <v>351374</v>
      </c>
      <c r="H62" s="1" t="s">
        <v>52</v>
      </c>
      <c r="I62" s="1" t="s">
        <v>122</v>
      </c>
      <c r="J62" s="1" t="s">
        <v>121</v>
      </c>
      <c r="K62" s="1"/>
      <c r="L62" s="1"/>
      <c r="M62" s="1"/>
      <c r="N62" s="1"/>
    </row>
    <row r="63" spans="1:14" ht="23" customHeight="1">
      <c r="A63" s="1" t="s">
        <v>23</v>
      </c>
      <c r="B63" s="1" t="s">
        <v>9</v>
      </c>
      <c r="C63" s="4">
        <v>5273</v>
      </c>
      <c r="D63" s="4">
        <v>573213</v>
      </c>
      <c r="E63" s="1" t="s">
        <v>109</v>
      </c>
      <c r="F63" s="4"/>
      <c r="G63" s="4"/>
      <c r="H63" s="1" t="s">
        <v>110</v>
      </c>
      <c r="I63" s="1" t="s">
        <v>123</v>
      </c>
      <c r="J63" s="1" t="s">
        <v>121</v>
      </c>
      <c r="K63" s="1"/>
      <c r="L63" s="1"/>
      <c r="M63" s="1"/>
      <c r="N63" s="1"/>
    </row>
    <row r="64" spans="1:14" ht="23" customHeight="1">
      <c r="A64" s="1" t="s">
        <v>23</v>
      </c>
      <c r="B64" s="1" t="s">
        <v>10</v>
      </c>
      <c r="C64" s="4">
        <v>36878</v>
      </c>
      <c r="D64" s="4">
        <v>573213</v>
      </c>
      <c r="E64" s="1" t="s">
        <v>51</v>
      </c>
      <c r="F64" s="4">
        <v>26092</v>
      </c>
      <c r="G64" s="4">
        <v>48944</v>
      </c>
      <c r="H64" s="1" t="s">
        <v>52</v>
      </c>
      <c r="I64" s="1" t="s">
        <v>124</v>
      </c>
      <c r="J64" s="1" t="s">
        <v>121</v>
      </c>
      <c r="K64" s="1"/>
      <c r="L64" s="1"/>
      <c r="M64" s="1"/>
      <c r="N64" s="1"/>
    </row>
    <row r="65" spans="1:14" ht="23" customHeight="1">
      <c r="A65" s="1" t="s">
        <v>23</v>
      </c>
      <c r="B65" s="1" t="s">
        <v>11</v>
      </c>
      <c r="C65" s="4">
        <v>215270</v>
      </c>
      <c r="D65" s="4">
        <v>573213</v>
      </c>
      <c r="E65" s="1" t="s">
        <v>51</v>
      </c>
      <c r="F65" s="4">
        <v>189657</v>
      </c>
      <c r="G65" s="4">
        <v>243168</v>
      </c>
      <c r="H65" s="1" t="s">
        <v>52</v>
      </c>
      <c r="I65" s="1" t="s">
        <v>125</v>
      </c>
      <c r="J65" s="1" t="s">
        <v>121</v>
      </c>
      <c r="K65" s="1"/>
      <c r="L65" s="1"/>
      <c r="M65" s="1"/>
      <c r="N65" s="1"/>
    </row>
    <row r="66" spans="1:14" ht="23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23" customHeight="1">
      <c r="A67" s="1" t="s">
        <v>126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23" customHeight="1">
      <c r="A68" s="1" t="s">
        <v>127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23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23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2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23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23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23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2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23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3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23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3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23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Contribution shares</vt:lpstr>
      <vt:lpstr>IRS 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RothIRAHub</cp:lastModifiedBy>
  <dcterms:modified xsi:type="dcterms:W3CDTF">2026-10-14T21:09:57Z</dcterms:modified>
</cp:coreProperties>
</file>